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d.docs.live.net/e88500732023e2ab/デスクトップ/提出/"/>
    </mc:Choice>
  </mc:AlternateContent>
  <xr:revisionPtr revIDLastSave="208" documentId="13_ncr:1_{5080457A-DEF6-4ECC-BBCF-E2C8EF8474E5}" xr6:coauthVersionLast="47" xr6:coauthVersionMax="47" xr10:uidLastSave="{E97FE718-9AE6-42D0-AA22-931E86CB71E6}"/>
  <bookViews>
    <workbookView xWindow="-108" yWindow="-108" windowWidth="23256" windowHeight="12576" tabRatio="655" activeTab="2" xr2:uid="{4F3D25DB-8D5B-4B0B-9F41-292757AE3D4F}"/>
  </bookViews>
  <sheets>
    <sheet name="ここからスタート！" sheetId="1" r:id="rId1"/>
    <sheet name="共有ｼｰﾄ&lt;単元構想＞" sheetId="2" r:id="rId2"/>
    <sheet name="共有ｼｰﾄ＜ｷｬﾘｱﾎﾟｲﾝﾄ＞" sheetId="3" r:id="rId3"/>
  </sheets>
  <definedNames>
    <definedName name="_xlnm.Print_Area" localSheetId="0">'ここからスタート！'!$A$1:$L$11</definedName>
    <definedName name="_xlnm.Print_Area" localSheetId="2">'共有ｼｰﾄ＜ｷｬﾘｱﾎﾟｲﾝﾄ＞'!$E$4:$O$36,'共有ｼｰﾄ＜ｷｬﾘｱﾎﾟｲﾝﾄ＞'!$E$38:$O$70,'共有ｼｰﾄ＜ｷｬﾘｱﾎﾟｲﾝﾄ＞'!$E$73:$O$105,'共有ｼｰﾄ＜ｷｬﾘｱﾎﾟｲﾝﾄ＞'!$E$108:$O$140,'共有ｼｰﾄ＜ｷｬﾘｱﾎﾟｲﾝﾄ＞'!$E$143:$O$175,'共有ｼｰﾄ＜ｷｬﾘｱﾎﾟｲﾝﾄ＞'!$E$178:$O$210,'共有ｼｰﾄ＜ｷｬﾘｱﾎﾟｲﾝﾄ＞'!$E$213:$O$245,'共有ｼｰﾄ＜ｷｬﾘｱﾎﾟｲﾝﾄ＞'!$E$248:$O$280,'共有ｼｰﾄ＜ｷｬﾘｱﾎﾟｲﾝﾄ＞'!$E$283:$O$315</definedName>
    <definedName name="_xlnm.Print_Area" localSheetId="1">'共有ｼｰﾄ&lt;単元構想＞'!$V$5:$AB$38</definedName>
    <definedName name="Z_B56B1305_9F65_4DCC_AD44_DE4002AF9AFB_.wvu.PrintArea" localSheetId="2" hidden="1">'共有ｼｰﾄ＜ｷｬﾘｱﾎﾟｲﾝﾄ＞'!$E$4:$O$36,'共有ｼｰﾄ＜ｷｬﾘｱﾎﾟｲﾝﾄ＞'!$E$38:$O$70,'共有ｼｰﾄ＜ｷｬﾘｱﾎﾟｲﾝﾄ＞'!$E$73:$O$105,'共有ｼｰﾄ＜ｷｬﾘｱﾎﾟｲﾝﾄ＞'!$E$108:$O$140,'共有ｼｰﾄ＜ｷｬﾘｱﾎﾟｲﾝﾄ＞'!$E$143:$O$175,'共有ｼｰﾄ＜ｷｬﾘｱﾎﾟｲﾝﾄ＞'!$E$178:$O$210,'共有ｼｰﾄ＜ｷｬﾘｱﾎﾟｲﾝﾄ＞'!$E$213:$O$245,'共有ｼｰﾄ＜ｷｬﾘｱﾎﾟｲﾝﾄ＞'!$E$248:$O$280,'共有ｼｰﾄ＜ｷｬﾘｱﾎﾟｲﾝﾄ＞'!$E$283:$O$315</definedName>
    <definedName name="Z_B56B1305_9F65_4DCC_AD44_DE4002AF9AFB_.wvu.PrintArea" localSheetId="1" hidden="1">'共有ｼｰﾄ&lt;単元構想＞'!$E$11:$P$36</definedName>
    <definedName name="Z_FAA254AF_0179_4945_AD48_6AAFEF4DE537_.wvu.PrintArea" localSheetId="2" hidden="1">'共有ｼｰﾄ＜ｷｬﾘｱﾎﾟｲﾝﾄ＞'!$E$4:$O$36,'共有ｼｰﾄ＜ｷｬﾘｱﾎﾟｲﾝﾄ＞'!$E$38:$O$70,'共有ｼｰﾄ＜ｷｬﾘｱﾎﾟｲﾝﾄ＞'!$E$73:$O$105,'共有ｼｰﾄ＜ｷｬﾘｱﾎﾟｲﾝﾄ＞'!$E$108:$O$140,'共有ｼｰﾄ＜ｷｬﾘｱﾎﾟｲﾝﾄ＞'!$E$143:$O$175,'共有ｼｰﾄ＜ｷｬﾘｱﾎﾟｲﾝﾄ＞'!$E$178:$O$210,'共有ｼｰﾄ＜ｷｬﾘｱﾎﾟｲﾝﾄ＞'!$E$213:$O$245,'共有ｼｰﾄ＜ｷｬﾘｱﾎﾟｲﾝﾄ＞'!$E$248:$O$280,'共有ｼｰﾄ＜ｷｬﾘｱﾎﾟｲﾝﾄ＞'!$E$283:$O$315</definedName>
    <definedName name="Z_FAA254AF_0179_4945_AD48_6AAFEF4DE537_.wvu.PrintArea" localSheetId="1" hidden="1">'共有ｼｰﾄ&lt;単元構想＞'!$E$11:$P$36</definedName>
  </definedNames>
  <calcPr calcId="191029"/>
  <customWorkbookViews>
    <customWorkbookView name="user - 個人用ビュー" guid="{B56B1305-9F65-4DCC-AD44-DE4002AF9AFB}" mergeInterval="0" personalView="1" maximized="1" xWindow="-9" yWindow="-9" windowWidth="1938" windowHeight="1048" tabRatio="655" activeSheetId="3" showComments="commIndAndComment"/>
    <customWorkbookView name="群馬県教育委員会 - 個人用ビュー" guid="{FAA254AF-0179-4945-AD48-6AAFEF4DE537}" mergeInterval="0" personalView="1" maximized="1" xWindow="-8" yWindow="-8" windowWidth="1936" windowHeight="1056" tabRatio="655" activeSheetId="3"/>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9" i="3" l="1"/>
  <c r="J170" i="3"/>
  <c r="M126" i="3"/>
  <c r="J276" i="3"/>
  <c r="M275" i="3"/>
  <c r="J275" i="3"/>
  <c r="J273" i="3"/>
  <c r="M272" i="3"/>
  <c r="J272" i="3"/>
  <c r="J270" i="3"/>
  <c r="M269" i="3"/>
  <c r="J269" i="3"/>
  <c r="J267" i="3"/>
  <c r="M266" i="3"/>
  <c r="J266" i="3"/>
  <c r="J264" i="3"/>
  <c r="M263" i="3"/>
  <c r="J263" i="3"/>
  <c r="J244" i="3"/>
  <c r="M243" i="3"/>
  <c r="J243" i="3"/>
  <c r="J241" i="3"/>
  <c r="M240" i="3"/>
  <c r="J240" i="3"/>
  <c r="J238" i="3"/>
  <c r="M237" i="3"/>
  <c r="J237" i="3"/>
  <c r="J235" i="3"/>
  <c r="M234" i="3"/>
  <c r="J234" i="3"/>
  <c r="J232" i="3"/>
  <c r="M231" i="3"/>
  <c r="J231" i="3"/>
  <c r="J229" i="3"/>
  <c r="M228" i="3"/>
  <c r="J228" i="3"/>
  <c r="J171" i="3" l="1"/>
  <c r="M170" i="3"/>
  <c r="J168" i="3"/>
  <c r="M167" i="3"/>
  <c r="J167" i="3"/>
  <c r="J165" i="3"/>
  <c r="M164" i="3"/>
  <c r="J164" i="3"/>
  <c r="J162" i="3"/>
  <c r="M161" i="3"/>
  <c r="J161" i="3"/>
  <c r="J159" i="3"/>
  <c r="M158" i="3"/>
  <c r="J158" i="3"/>
  <c r="J66" i="3"/>
  <c r="M65" i="3"/>
  <c r="J65" i="3"/>
  <c r="J63" i="3"/>
  <c r="M62" i="3"/>
  <c r="J62" i="3"/>
  <c r="J60" i="3"/>
  <c r="M59" i="3"/>
  <c r="J59" i="3"/>
  <c r="J57" i="3"/>
  <c r="M56" i="3"/>
  <c r="J56" i="3"/>
  <c r="J54" i="3"/>
  <c r="M53" i="3"/>
  <c r="J53" i="3"/>
  <c r="J88" i="3"/>
  <c r="M88" i="3"/>
  <c r="J89" i="3"/>
  <c r="J91" i="3"/>
  <c r="M91" i="3"/>
  <c r="J92" i="3"/>
  <c r="J94" i="3"/>
  <c r="M94" i="3"/>
  <c r="J95" i="3"/>
  <c r="J97" i="3"/>
  <c r="M97" i="3"/>
  <c r="J98" i="3"/>
  <c r="J100" i="3"/>
  <c r="M100" i="3"/>
  <c r="J101" i="3"/>
  <c r="M258" i="3" l="1"/>
  <c r="M256" i="3"/>
  <c r="M255" i="3"/>
  <c r="M253" i="3"/>
  <c r="O252" i="3"/>
  <c r="M293" i="3"/>
  <c r="J293" i="3"/>
  <c r="F293" i="3"/>
  <c r="J258" i="3"/>
  <c r="F258" i="3"/>
  <c r="M223" i="3"/>
  <c r="J223" i="3"/>
  <c r="F223" i="3"/>
  <c r="M188" i="3"/>
  <c r="J188" i="3"/>
  <c r="F188" i="3"/>
  <c r="M153" i="3"/>
  <c r="J153" i="3"/>
  <c r="F153" i="3"/>
  <c r="M118" i="3"/>
  <c r="J118" i="3"/>
  <c r="F118" i="3"/>
  <c r="M83" i="3"/>
  <c r="J83" i="3"/>
  <c r="F83" i="3"/>
  <c r="M48" i="3"/>
  <c r="J48" i="3"/>
  <c r="F48" i="3"/>
  <c r="M14" i="3"/>
  <c r="J14" i="3"/>
  <c r="F14" i="3"/>
  <c r="M313" i="3"/>
  <c r="M310" i="3"/>
  <c r="M307" i="3"/>
  <c r="M304" i="3"/>
  <c r="M301" i="3"/>
  <c r="M298" i="3"/>
  <c r="J314" i="3"/>
  <c r="J311" i="3"/>
  <c r="J308" i="3"/>
  <c r="J305" i="3"/>
  <c r="J302" i="3"/>
  <c r="J299" i="3"/>
  <c r="J313" i="3"/>
  <c r="J310" i="3"/>
  <c r="J307" i="3"/>
  <c r="J304" i="3"/>
  <c r="J301" i="3"/>
  <c r="J298" i="3"/>
  <c r="M278" i="3"/>
  <c r="J279" i="3"/>
  <c r="J278" i="3"/>
  <c r="M208" i="3"/>
  <c r="M205" i="3"/>
  <c r="M202" i="3"/>
  <c r="M199" i="3"/>
  <c r="M196" i="3"/>
  <c r="M193" i="3"/>
  <c r="J209" i="3"/>
  <c r="J206" i="3"/>
  <c r="J203" i="3"/>
  <c r="J200" i="3"/>
  <c r="J197" i="3"/>
  <c r="J194" i="3"/>
  <c r="J208" i="3"/>
  <c r="J205" i="3"/>
  <c r="J202" i="3"/>
  <c r="J199" i="3"/>
  <c r="J196" i="3"/>
  <c r="J193" i="3"/>
  <c r="M173" i="3"/>
  <c r="J174" i="3"/>
  <c r="J173" i="3"/>
  <c r="M138" i="3"/>
  <c r="M135" i="3"/>
  <c r="M132" i="3"/>
  <c r="M129" i="3"/>
  <c r="M123" i="3"/>
  <c r="J139" i="3"/>
  <c r="J136" i="3"/>
  <c r="J133" i="3"/>
  <c r="J130" i="3"/>
  <c r="J127" i="3"/>
  <c r="J124" i="3"/>
  <c r="J138" i="3"/>
  <c r="J135" i="3"/>
  <c r="J132" i="3"/>
  <c r="J129" i="3"/>
  <c r="J126" i="3"/>
  <c r="J123" i="3"/>
  <c r="M103" i="3"/>
  <c r="J104" i="3"/>
  <c r="J103" i="3"/>
  <c r="M68" i="3"/>
  <c r="J69" i="3"/>
  <c r="J68" i="3"/>
  <c r="M34" i="3"/>
  <c r="M31" i="3"/>
  <c r="M28" i="3"/>
  <c r="M25" i="3"/>
  <c r="M22" i="3"/>
  <c r="M19" i="3"/>
  <c r="J35" i="3"/>
  <c r="J32" i="3"/>
  <c r="J29" i="3"/>
  <c r="J26" i="3"/>
  <c r="J23" i="3"/>
  <c r="J20" i="3"/>
  <c r="J34" i="3"/>
  <c r="J31" i="3"/>
  <c r="J28" i="3"/>
  <c r="J25" i="3"/>
  <c r="J22" i="3"/>
  <c r="J19" i="3"/>
  <c r="G284" i="3" l="1"/>
  <c r="O287" i="3"/>
  <c r="L287" i="3"/>
  <c r="I287" i="3"/>
  <c r="L252" i="3"/>
  <c r="I252" i="3"/>
  <c r="O217" i="3"/>
  <c r="L217" i="3"/>
  <c r="I217" i="3"/>
  <c r="O182" i="3"/>
  <c r="L182" i="3"/>
  <c r="I182" i="3"/>
  <c r="O147" i="3"/>
  <c r="L147" i="3"/>
  <c r="I147" i="3"/>
  <c r="O112" i="3"/>
  <c r="L112" i="3"/>
  <c r="I112" i="3"/>
  <c r="O77" i="3"/>
  <c r="L77" i="3"/>
  <c r="I77" i="3"/>
  <c r="O42" i="3"/>
  <c r="L42" i="3"/>
  <c r="I42" i="3"/>
  <c r="N212" i="3"/>
  <c r="N107" i="3"/>
  <c r="N2" i="3"/>
  <c r="N211" i="3"/>
  <c r="N106" i="3"/>
  <c r="N1" i="3"/>
  <c r="E313" i="3"/>
  <c r="E310" i="3"/>
  <c r="E307" i="3"/>
  <c r="E304" i="3"/>
  <c r="E301" i="3"/>
  <c r="E298" i="3"/>
  <c r="M291" i="3"/>
  <c r="J291" i="3"/>
  <c r="F291" i="3"/>
  <c r="M290" i="3"/>
  <c r="J290" i="3"/>
  <c r="F290" i="3"/>
  <c r="M288" i="3"/>
  <c r="J288" i="3"/>
  <c r="F288" i="3"/>
  <c r="N283" i="3"/>
  <c r="E283" i="3"/>
  <c r="E278" i="3"/>
  <c r="E275" i="3"/>
  <c r="E272" i="3"/>
  <c r="E269" i="3"/>
  <c r="E266" i="3"/>
  <c r="E263" i="3"/>
  <c r="J256" i="3"/>
  <c r="F256" i="3"/>
  <c r="J255" i="3"/>
  <c r="F255" i="3"/>
  <c r="J253" i="3"/>
  <c r="F253" i="3"/>
  <c r="G249" i="3"/>
  <c r="N248" i="3"/>
  <c r="E248" i="3"/>
  <c r="E243" i="3"/>
  <c r="E240" i="3"/>
  <c r="E237" i="3"/>
  <c r="E234" i="3"/>
  <c r="E231" i="3"/>
  <c r="E228" i="3"/>
  <c r="M221" i="3"/>
  <c r="J221" i="3"/>
  <c r="F221" i="3"/>
  <c r="M220" i="3"/>
  <c r="J220" i="3"/>
  <c r="F220" i="3"/>
  <c r="M218" i="3"/>
  <c r="J218" i="3"/>
  <c r="F218" i="3"/>
  <c r="G214" i="3"/>
  <c r="N213" i="3"/>
  <c r="E213" i="3"/>
  <c r="E208" i="3"/>
  <c r="E205" i="3"/>
  <c r="E202" i="3"/>
  <c r="E199" i="3"/>
  <c r="E196" i="3"/>
  <c r="E193" i="3"/>
  <c r="M186" i="3"/>
  <c r="J186" i="3"/>
  <c r="F186" i="3"/>
  <c r="M185" i="3"/>
  <c r="J185" i="3"/>
  <c r="F185" i="3"/>
  <c r="M183" i="3"/>
  <c r="J183" i="3"/>
  <c r="F183" i="3"/>
  <c r="G179" i="3"/>
  <c r="N178" i="3"/>
  <c r="E178" i="3"/>
  <c r="E173" i="3"/>
  <c r="E170" i="3"/>
  <c r="E167" i="3"/>
  <c r="E164" i="3"/>
  <c r="E161" i="3"/>
  <c r="E158" i="3"/>
  <c r="M151" i="3"/>
  <c r="J151" i="3"/>
  <c r="F151" i="3"/>
  <c r="M150" i="3"/>
  <c r="J150" i="3"/>
  <c r="F150" i="3"/>
  <c r="M148" i="3"/>
  <c r="J148" i="3"/>
  <c r="F148" i="3"/>
  <c r="G144" i="3"/>
  <c r="N143" i="3"/>
  <c r="E143" i="3"/>
  <c r="E138" i="3"/>
  <c r="E135" i="3"/>
  <c r="E132" i="3"/>
  <c r="E129" i="3"/>
  <c r="E126" i="3"/>
  <c r="E123" i="3"/>
  <c r="N108" i="3"/>
  <c r="M116" i="3"/>
  <c r="J116" i="3"/>
  <c r="F116" i="3"/>
  <c r="M115" i="3"/>
  <c r="J115" i="3"/>
  <c r="F115" i="3"/>
  <c r="M113" i="3"/>
  <c r="J113" i="3"/>
  <c r="F113" i="3"/>
  <c r="E108" i="3"/>
  <c r="E103" i="3"/>
  <c r="E100" i="3"/>
  <c r="E97" i="3"/>
  <c r="E94" i="3"/>
  <c r="E91" i="3"/>
  <c r="E88" i="3"/>
  <c r="E68" i="3"/>
  <c r="E65" i="3"/>
  <c r="E62" i="3"/>
  <c r="E59" i="3"/>
  <c r="E56" i="3"/>
  <c r="E53" i="3"/>
  <c r="N73" i="3"/>
  <c r="N38" i="3"/>
  <c r="M81" i="3"/>
  <c r="J81" i="3"/>
  <c r="F81" i="3"/>
  <c r="M80" i="3"/>
  <c r="J80" i="3"/>
  <c r="F80" i="3"/>
  <c r="M78" i="3"/>
  <c r="J78" i="3"/>
  <c r="F78" i="3"/>
  <c r="G74" i="3"/>
  <c r="E73" i="3"/>
  <c r="M46" i="3"/>
  <c r="J46" i="3"/>
  <c r="F46" i="3"/>
  <c r="M45" i="3"/>
  <c r="J45" i="3"/>
  <c r="F45" i="3"/>
  <c r="M43" i="3"/>
  <c r="J43" i="3"/>
  <c r="F43" i="3"/>
  <c r="G39" i="3"/>
  <c r="E38" i="3"/>
  <c r="N4" i="3" l="1"/>
  <c r="E34" i="3"/>
  <c r="E31" i="3"/>
  <c r="E28" i="3"/>
  <c r="E25" i="3"/>
  <c r="E22" i="3"/>
  <c r="L8" i="3"/>
  <c r="J35" i="2"/>
  <c r="M259" i="3" s="1"/>
  <c r="J21" i="2"/>
  <c r="J28" i="2"/>
  <c r="O8" i="3"/>
  <c r="E19" i="3"/>
  <c r="M12" i="3"/>
  <c r="J12" i="3"/>
  <c r="F12" i="3"/>
  <c r="M11" i="3"/>
  <c r="J11" i="3"/>
  <c r="F11" i="3"/>
  <c r="M9" i="3"/>
  <c r="J9" i="3"/>
  <c r="F9" i="3"/>
  <c r="I8" i="3"/>
  <c r="G5" i="3"/>
  <c r="E4" i="3"/>
  <c r="F294" i="3" l="1"/>
  <c r="F154" i="3"/>
  <c r="F119" i="3"/>
  <c r="F189" i="3"/>
  <c r="F84" i="3"/>
  <c r="F49" i="3"/>
  <c r="F259" i="3"/>
  <c r="F224" i="3"/>
  <c r="M224" i="3"/>
  <c r="M84" i="3"/>
  <c r="M119" i="3"/>
  <c r="M189" i="3"/>
  <c r="M49" i="3"/>
  <c r="M294" i="3"/>
  <c r="M154" i="3"/>
  <c r="J294" i="3"/>
  <c r="J189" i="3"/>
  <c r="J84" i="3"/>
  <c r="J49" i="3"/>
  <c r="J224" i="3"/>
  <c r="J154" i="3"/>
  <c r="J259" i="3"/>
  <c r="J119" i="3"/>
  <c r="J15" i="3"/>
  <c r="M15" i="3"/>
  <c r="F1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L18" authorId="0" shapeId="0" xr:uid="{40948AE8-07D0-4E0D-81C5-6E7C602CBA3C}">
      <text>
        <r>
          <rPr>
            <sz val="9"/>
            <color indexed="81"/>
            <rFont val="UD デジタル 教科書体 NK-R"/>
            <family val="1"/>
            <charset val="128"/>
          </rPr>
          <t>活動の主となる育てたい力を選択</t>
        </r>
      </text>
    </comment>
    <comment ref="I21" authorId="0" shapeId="0" xr:uid="{FFFE63DC-4D86-42E8-9F36-D98A8D971C91}">
      <text>
        <r>
          <rPr>
            <sz val="9"/>
            <color indexed="81"/>
            <rFont val="UD デジタル 教科書体 NK-R"/>
            <family val="1"/>
            <charset val="128"/>
          </rPr>
          <t>右欄：目標達成に向けた手立てのア～ケから選択</t>
        </r>
      </text>
    </comment>
    <comment ref="L25" authorId="0" shapeId="0" xr:uid="{E193A40E-D260-4892-8D00-41F81EAA9D0A}">
      <text>
        <r>
          <rPr>
            <sz val="9"/>
            <color indexed="81"/>
            <rFont val="UD デジタル 教科書体 NK-R"/>
            <family val="1"/>
            <charset val="128"/>
          </rPr>
          <t>活動の主となる育てたい力を選択</t>
        </r>
      </text>
    </comment>
    <comment ref="I28" authorId="0" shapeId="0" xr:uid="{2C408228-FA39-4F4B-A22B-B44F269B5BE5}">
      <text>
        <r>
          <rPr>
            <sz val="9"/>
            <color indexed="81"/>
            <rFont val="UD デジタル 教科書体 NK-R"/>
            <family val="1"/>
            <charset val="128"/>
          </rPr>
          <t>右欄：目標達成に向けた手立てのア～ケから選択</t>
        </r>
      </text>
    </comment>
    <comment ref="L32" authorId="0" shapeId="0" xr:uid="{1B9AC47D-B54D-4264-A0C6-E90C8CD0085A}">
      <text>
        <r>
          <rPr>
            <sz val="9"/>
            <color indexed="81"/>
            <rFont val="UD デジタル 教科書体 NK-R"/>
            <family val="1"/>
            <charset val="128"/>
          </rPr>
          <t>活動の主となる育てたい力を選択</t>
        </r>
      </text>
    </comment>
    <comment ref="I35" authorId="0" shapeId="0" xr:uid="{C098512D-FA4A-4F6B-820C-AAFC4726E490}">
      <text>
        <r>
          <rPr>
            <sz val="9"/>
            <color indexed="81"/>
            <rFont val="UD デジタル 教科書体 NK-R"/>
            <family val="1"/>
            <charset val="128"/>
          </rPr>
          <t>右欄：目標達成に向けた手立てのア～ケから選択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19" authorId="0" shapeId="0" xr:uid="{55EABC96-71E8-45CE-9A85-896A10EE7DBF}">
      <text>
        <r>
          <rPr>
            <b/>
            <sz val="9"/>
            <color indexed="81"/>
            <rFont val="MS P ゴシック"/>
            <family val="3"/>
            <charset val="128"/>
          </rPr>
          <t>キャリアポイントと
する場面を選択</t>
        </r>
      </text>
    </comment>
    <comment ref="H19" authorId="0" shapeId="0" xr:uid="{1741035A-ED4C-485C-B017-B77FCC59DCC5}">
      <text>
        <r>
          <rPr>
            <b/>
            <sz val="9"/>
            <color indexed="81"/>
            <rFont val="MS P ゴシック"/>
            <family val="3"/>
            <charset val="128"/>
          </rPr>
          <t>キャリアポイントにおいて、育てたい力を右の表から選択</t>
        </r>
      </text>
    </comment>
    <comment ref="O19" authorId="0" shapeId="0" xr:uid="{9EBEB1E6-3836-43A4-86B7-5C61BEB4A1A7}">
      <text>
        <r>
          <rPr>
            <b/>
            <sz val="9"/>
            <color indexed="81"/>
            <rFont val="MS P ゴシック"/>
            <family val="3"/>
            <charset val="128"/>
          </rPr>
          <t>授業後に、キャリアポイントを中心に振り返り、評価を選択</t>
        </r>
      </text>
    </comment>
    <comment ref="F20" authorId="0" shapeId="0" xr:uid="{EF21C782-385B-4465-BCAB-36BB18492CB9}">
      <text>
        <r>
          <rPr>
            <b/>
            <sz val="9"/>
            <color indexed="81"/>
            <rFont val="MS P ゴシック"/>
            <family val="3"/>
            <charset val="128"/>
          </rPr>
          <t>キャリアポイントの
具体的な活動を記入</t>
        </r>
      </text>
    </comment>
    <comment ref="F22" authorId="0" shapeId="0" xr:uid="{BD6805D5-4155-46DA-A736-86C2889BCA17}">
      <text>
        <r>
          <rPr>
            <b/>
            <sz val="9"/>
            <color indexed="81"/>
            <rFont val="MS P ゴシック"/>
            <family val="3"/>
            <charset val="128"/>
          </rPr>
          <t>キャリアポイントと
する場面を選択</t>
        </r>
      </text>
    </comment>
    <comment ref="H22" authorId="0" shapeId="0" xr:uid="{F8D83033-2A00-4991-91D3-DFE4C9CBB4E3}">
      <text>
        <r>
          <rPr>
            <b/>
            <sz val="9"/>
            <color indexed="81"/>
            <rFont val="MS P ゴシック"/>
            <family val="3"/>
            <charset val="128"/>
          </rPr>
          <t>キャリアポイントにおいて、育てたい力を右の表から選択</t>
        </r>
      </text>
    </comment>
    <comment ref="O22" authorId="0" shapeId="0" xr:uid="{0EF5C817-88A7-4127-A94D-B78D29219D45}">
      <text>
        <r>
          <rPr>
            <b/>
            <sz val="9"/>
            <color indexed="81"/>
            <rFont val="MS P ゴシック"/>
            <family val="3"/>
            <charset val="128"/>
          </rPr>
          <t>授業後に、キャリアポイントを中心に振り返り、評価を選択</t>
        </r>
      </text>
    </comment>
    <comment ref="F23" authorId="0" shapeId="0" xr:uid="{4239CD5B-F27E-4CE7-9C42-A6DE3C83DF56}">
      <text>
        <r>
          <rPr>
            <b/>
            <sz val="9"/>
            <color indexed="81"/>
            <rFont val="MS P ゴシック"/>
            <family val="3"/>
            <charset val="128"/>
          </rPr>
          <t>キャリアポイントの
具体的な活動を記入</t>
        </r>
      </text>
    </comment>
    <comment ref="F25" authorId="0" shapeId="0" xr:uid="{BBA84B5A-4631-44FC-BAC8-86FCCB75290D}">
      <text>
        <r>
          <rPr>
            <b/>
            <sz val="9"/>
            <color indexed="81"/>
            <rFont val="MS P ゴシック"/>
            <family val="3"/>
            <charset val="128"/>
          </rPr>
          <t>キャリアポイントと
する場面を選択</t>
        </r>
      </text>
    </comment>
    <comment ref="H25" authorId="0" shapeId="0" xr:uid="{9798C064-32E6-4C1D-92F1-48F714745E9C}">
      <text>
        <r>
          <rPr>
            <b/>
            <sz val="9"/>
            <color indexed="81"/>
            <rFont val="MS P ゴシック"/>
            <family val="3"/>
            <charset val="128"/>
          </rPr>
          <t>キャリアポイントにおいて、育てたい力を右の表から選択</t>
        </r>
      </text>
    </comment>
    <comment ref="O25" authorId="0" shapeId="0" xr:uid="{ED087B27-1419-4483-9D4F-B7A7310634F0}">
      <text>
        <r>
          <rPr>
            <b/>
            <sz val="9"/>
            <color indexed="81"/>
            <rFont val="MS P ゴシック"/>
            <family val="3"/>
            <charset val="128"/>
          </rPr>
          <t>授業後に、キャリアポイントを中心に振り返り、評価を選択</t>
        </r>
      </text>
    </comment>
    <comment ref="F26" authorId="0" shapeId="0" xr:uid="{8304FA8A-04AF-4A20-8705-D06903017203}">
      <text>
        <r>
          <rPr>
            <b/>
            <sz val="9"/>
            <color indexed="81"/>
            <rFont val="MS P ゴシック"/>
            <family val="3"/>
            <charset val="128"/>
          </rPr>
          <t>キャリアポイントの
具体的な活動を記入</t>
        </r>
      </text>
    </comment>
    <comment ref="F28" authorId="0" shapeId="0" xr:uid="{613C9C02-4A52-4B29-A7C4-CD7B3AB1B736}">
      <text>
        <r>
          <rPr>
            <b/>
            <sz val="9"/>
            <color indexed="81"/>
            <rFont val="MS P ゴシック"/>
            <family val="3"/>
            <charset val="128"/>
          </rPr>
          <t>キャリアポイントと
する場面を選択</t>
        </r>
      </text>
    </comment>
    <comment ref="H28" authorId="0" shapeId="0" xr:uid="{2AA7380E-EE66-41F4-9DCA-A2DA24622D12}">
      <text>
        <r>
          <rPr>
            <b/>
            <sz val="9"/>
            <color indexed="81"/>
            <rFont val="MS P ゴシック"/>
            <family val="3"/>
            <charset val="128"/>
          </rPr>
          <t>キャリアポイントにおいて、育てたい力を右の表から選択</t>
        </r>
      </text>
    </comment>
    <comment ref="O28" authorId="0" shapeId="0" xr:uid="{7ECC5AB8-C740-406F-9285-CE5516BFD188}">
      <text>
        <r>
          <rPr>
            <b/>
            <sz val="9"/>
            <color indexed="81"/>
            <rFont val="MS P ゴシック"/>
            <family val="3"/>
            <charset val="128"/>
          </rPr>
          <t>授業後に、キャリアポイントを中心に振り返り、評価を選択</t>
        </r>
      </text>
    </comment>
    <comment ref="F29" authorId="0" shapeId="0" xr:uid="{96B77BDF-260B-4F79-B7E2-5B1283C7CD83}">
      <text>
        <r>
          <rPr>
            <b/>
            <sz val="9"/>
            <color indexed="81"/>
            <rFont val="MS P ゴシック"/>
            <family val="3"/>
            <charset val="128"/>
          </rPr>
          <t>キャリアポイントの
具体的な活動を記入</t>
        </r>
      </text>
    </comment>
    <comment ref="F31" authorId="0" shapeId="0" xr:uid="{2DC099DB-933B-4FD0-B49A-C3586036FA57}">
      <text>
        <r>
          <rPr>
            <b/>
            <sz val="9"/>
            <color indexed="81"/>
            <rFont val="MS P ゴシック"/>
            <family val="3"/>
            <charset val="128"/>
          </rPr>
          <t>キャリアポイントと
する場面を選択</t>
        </r>
      </text>
    </comment>
    <comment ref="H31" authorId="0" shapeId="0" xr:uid="{55CD8BA7-58E2-4D0B-A2CE-D6935C176607}">
      <text>
        <r>
          <rPr>
            <b/>
            <sz val="9"/>
            <color indexed="81"/>
            <rFont val="MS P ゴシック"/>
            <family val="3"/>
            <charset val="128"/>
          </rPr>
          <t>キャリアポイントにおいて、育てたい力を右の表から選択</t>
        </r>
      </text>
    </comment>
    <comment ref="O31" authorId="0" shapeId="0" xr:uid="{22E483DC-1F9E-4C31-8349-F96D2209FB9A}">
      <text>
        <r>
          <rPr>
            <b/>
            <sz val="9"/>
            <color indexed="81"/>
            <rFont val="MS P ゴシック"/>
            <family val="3"/>
            <charset val="128"/>
          </rPr>
          <t>授業後に、キャリアポイントを中心に振り返り、評価を選択</t>
        </r>
      </text>
    </comment>
    <comment ref="F32" authorId="0" shapeId="0" xr:uid="{9C9E23B7-FE5F-41F7-A0DC-9F721C3320D4}">
      <text>
        <r>
          <rPr>
            <b/>
            <sz val="9"/>
            <color indexed="81"/>
            <rFont val="MS P ゴシック"/>
            <family val="3"/>
            <charset val="128"/>
          </rPr>
          <t>キャリアポイントの
具体的な活動を記入</t>
        </r>
      </text>
    </comment>
    <comment ref="F34" authorId="0" shapeId="0" xr:uid="{66BACEAC-8DEA-4E64-97F9-058B13698464}">
      <text>
        <r>
          <rPr>
            <b/>
            <sz val="9"/>
            <color indexed="81"/>
            <rFont val="MS P ゴシック"/>
            <family val="3"/>
            <charset val="128"/>
          </rPr>
          <t>キャリアポイントと
する場面を選択</t>
        </r>
      </text>
    </comment>
    <comment ref="H34" authorId="0" shapeId="0" xr:uid="{98AFE4D6-3E85-4B8F-9EFD-5A443F2D7FA1}">
      <text>
        <r>
          <rPr>
            <b/>
            <sz val="9"/>
            <color indexed="81"/>
            <rFont val="MS P ゴシック"/>
            <family val="3"/>
            <charset val="128"/>
          </rPr>
          <t>キャリアポイントにおいて、育てたい力を右の表から選択</t>
        </r>
      </text>
    </comment>
    <comment ref="O34" authorId="0" shapeId="0" xr:uid="{C0406228-F82F-4852-93AC-FC21354D69CF}">
      <text>
        <r>
          <rPr>
            <b/>
            <sz val="9"/>
            <color indexed="81"/>
            <rFont val="MS P ゴシック"/>
            <family val="3"/>
            <charset val="128"/>
          </rPr>
          <t>授業後に、キャリアポイントを中心に振り返り、評価を選択</t>
        </r>
      </text>
    </comment>
    <comment ref="F35" authorId="0" shapeId="0" xr:uid="{FA72D5A7-CED0-422A-BCAF-1C9EB199ED55}">
      <text>
        <r>
          <rPr>
            <b/>
            <sz val="9"/>
            <color indexed="81"/>
            <rFont val="MS P ゴシック"/>
            <family val="3"/>
            <charset val="128"/>
          </rPr>
          <t>キャリアポイントの
具体的な活動を記入</t>
        </r>
      </text>
    </comment>
    <comment ref="F53" authorId="0" shapeId="0" xr:uid="{FE445CC7-0940-4B72-95AB-A2925F360EB5}">
      <text>
        <r>
          <rPr>
            <b/>
            <sz val="9"/>
            <color indexed="81"/>
            <rFont val="MS P ゴシック"/>
            <family val="3"/>
            <charset val="128"/>
          </rPr>
          <t>キャリアポイントと
する場面を選択</t>
        </r>
      </text>
    </comment>
    <comment ref="H53" authorId="0" shapeId="0" xr:uid="{406F8283-9CD4-4014-96DE-DC4448484237}">
      <text>
        <r>
          <rPr>
            <b/>
            <sz val="9"/>
            <color indexed="81"/>
            <rFont val="MS P ゴシック"/>
            <family val="3"/>
            <charset val="128"/>
          </rPr>
          <t>キャリアポイントにおいて、育てたい力を右の表から選択</t>
        </r>
      </text>
    </comment>
    <comment ref="O53" authorId="0" shapeId="0" xr:uid="{3D11DAF7-28DF-49C3-832D-592B446A551D}">
      <text>
        <r>
          <rPr>
            <b/>
            <sz val="9"/>
            <color indexed="81"/>
            <rFont val="MS P ゴシック"/>
            <family val="3"/>
            <charset val="128"/>
          </rPr>
          <t>授業後に、キャリアポイントを中心に振り返り、評価を選択</t>
        </r>
      </text>
    </comment>
    <comment ref="F54" authorId="0" shapeId="0" xr:uid="{743FDFF2-1D78-4ED3-B2C1-CEA6229CD2AA}">
      <text>
        <r>
          <rPr>
            <b/>
            <sz val="9"/>
            <color indexed="81"/>
            <rFont val="MS P ゴシック"/>
            <family val="3"/>
            <charset val="128"/>
          </rPr>
          <t>キャリアポイントの
具体的な活動を記入</t>
        </r>
      </text>
    </comment>
    <comment ref="F56" authorId="0" shapeId="0" xr:uid="{D6C70C52-596C-40E8-8A17-D5653F4B249F}">
      <text>
        <r>
          <rPr>
            <b/>
            <sz val="9"/>
            <color indexed="81"/>
            <rFont val="MS P ゴシック"/>
            <family val="3"/>
            <charset val="128"/>
          </rPr>
          <t>キャリアポイントと
する場面を選択</t>
        </r>
      </text>
    </comment>
    <comment ref="H56" authorId="0" shapeId="0" xr:uid="{17835A70-872B-46C3-AFBA-22B054B3D98A}">
      <text>
        <r>
          <rPr>
            <b/>
            <sz val="9"/>
            <color indexed="81"/>
            <rFont val="MS P ゴシック"/>
            <family val="3"/>
            <charset val="128"/>
          </rPr>
          <t>キャリアポイントにおいて、育てたい力を右の表から選択</t>
        </r>
      </text>
    </comment>
    <comment ref="O56" authorId="0" shapeId="0" xr:uid="{49AC2551-E6F3-4025-8B25-49D11484F821}">
      <text>
        <r>
          <rPr>
            <b/>
            <sz val="9"/>
            <color indexed="81"/>
            <rFont val="MS P ゴシック"/>
            <family val="3"/>
            <charset val="128"/>
          </rPr>
          <t>授業後に、キャリアポイントを中心に振り返り、評価を選択</t>
        </r>
      </text>
    </comment>
    <comment ref="F57" authorId="0" shapeId="0" xr:uid="{3D80E877-2B4A-4E2D-BAAA-B8E6C3CFF27C}">
      <text>
        <r>
          <rPr>
            <b/>
            <sz val="9"/>
            <color indexed="81"/>
            <rFont val="MS P ゴシック"/>
            <family val="3"/>
            <charset val="128"/>
          </rPr>
          <t>キャリアポイントの
具体的な活動を記入</t>
        </r>
      </text>
    </comment>
    <comment ref="F59" authorId="0" shapeId="0" xr:uid="{294512BF-6152-4096-9030-4C9F356E2B2B}">
      <text>
        <r>
          <rPr>
            <b/>
            <sz val="9"/>
            <color indexed="81"/>
            <rFont val="MS P ゴシック"/>
            <family val="3"/>
            <charset val="128"/>
          </rPr>
          <t>キャリアポイントと
する場面を選択</t>
        </r>
      </text>
    </comment>
    <comment ref="H59" authorId="0" shapeId="0" xr:uid="{E1978117-1BD7-45D5-ADBC-835124DBEEE3}">
      <text>
        <r>
          <rPr>
            <b/>
            <sz val="9"/>
            <color indexed="81"/>
            <rFont val="MS P ゴシック"/>
            <family val="3"/>
            <charset val="128"/>
          </rPr>
          <t>キャリアポイントにおいて、育てたい力を右の表から選択</t>
        </r>
      </text>
    </comment>
    <comment ref="O59" authorId="0" shapeId="0" xr:uid="{07F26251-E5BA-4E74-8BFD-C0E82F85F45E}">
      <text>
        <r>
          <rPr>
            <b/>
            <sz val="9"/>
            <color indexed="81"/>
            <rFont val="MS P ゴシック"/>
            <family val="3"/>
            <charset val="128"/>
          </rPr>
          <t>授業後に、キャリアポイントを中心に振り返り、評価を選択</t>
        </r>
      </text>
    </comment>
    <comment ref="F60" authorId="0" shapeId="0" xr:uid="{617A9E90-7D24-4145-9422-D9582750966A}">
      <text>
        <r>
          <rPr>
            <b/>
            <sz val="9"/>
            <color indexed="81"/>
            <rFont val="MS P ゴシック"/>
            <family val="3"/>
            <charset val="128"/>
          </rPr>
          <t>キャリアポイントの
具体的な活動を記入</t>
        </r>
      </text>
    </comment>
    <comment ref="F62" authorId="0" shapeId="0" xr:uid="{D7E329B1-AA71-4378-A112-00057CB013B9}">
      <text>
        <r>
          <rPr>
            <b/>
            <sz val="9"/>
            <color indexed="81"/>
            <rFont val="MS P ゴシック"/>
            <family val="3"/>
            <charset val="128"/>
          </rPr>
          <t>キャリアポイントと
する場面を選択</t>
        </r>
      </text>
    </comment>
    <comment ref="H62" authorId="0" shapeId="0" xr:uid="{2FA84372-4955-433F-9F1D-8F89E600807C}">
      <text>
        <r>
          <rPr>
            <b/>
            <sz val="9"/>
            <color indexed="81"/>
            <rFont val="MS P ゴシック"/>
            <family val="3"/>
            <charset val="128"/>
          </rPr>
          <t>キャリアポイントにおいて、育てたい力を右の表から選択</t>
        </r>
      </text>
    </comment>
    <comment ref="O62" authorId="0" shapeId="0" xr:uid="{B3C52632-3B01-457A-BB84-2F173B897B4F}">
      <text>
        <r>
          <rPr>
            <b/>
            <sz val="9"/>
            <color indexed="81"/>
            <rFont val="MS P ゴシック"/>
            <family val="3"/>
            <charset val="128"/>
          </rPr>
          <t>授業後に、キャリアポイントを中心に振り返り、評価を選択</t>
        </r>
      </text>
    </comment>
    <comment ref="F63" authorId="0" shapeId="0" xr:uid="{0115252C-5997-42FE-AFD4-FEEF137C4807}">
      <text>
        <r>
          <rPr>
            <b/>
            <sz val="9"/>
            <color indexed="81"/>
            <rFont val="MS P ゴシック"/>
            <family val="3"/>
            <charset val="128"/>
          </rPr>
          <t>キャリアポイントの
具体的な活動を記入</t>
        </r>
      </text>
    </comment>
    <comment ref="F65" authorId="0" shapeId="0" xr:uid="{B1AB00B3-E83C-4876-9C35-4BFEA6BB83F9}">
      <text>
        <r>
          <rPr>
            <b/>
            <sz val="9"/>
            <color indexed="81"/>
            <rFont val="MS P ゴシック"/>
            <family val="3"/>
            <charset val="128"/>
          </rPr>
          <t>キャリアポイントと
する場面を選択</t>
        </r>
      </text>
    </comment>
    <comment ref="H65" authorId="0" shapeId="0" xr:uid="{9428B135-3107-40E1-81BE-20F0F1B185A2}">
      <text>
        <r>
          <rPr>
            <b/>
            <sz val="9"/>
            <color indexed="81"/>
            <rFont val="MS P ゴシック"/>
            <family val="3"/>
            <charset val="128"/>
          </rPr>
          <t>キャリアポイントにおいて、育てたい力を右の表から選択</t>
        </r>
      </text>
    </comment>
    <comment ref="O65" authorId="0" shapeId="0" xr:uid="{A457A5AC-E836-4FA5-B0CC-2A79EEFA1229}">
      <text>
        <r>
          <rPr>
            <b/>
            <sz val="9"/>
            <color indexed="81"/>
            <rFont val="MS P ゴシック"/>
            <family val="3"/>
            <charset val="128"/>
          </rPr>
          <t>授業後に、キャリアポイントを中心に振り返り、評価を選択</t>
        </r>
      </text>
    </comment>
    <comment ref="F66" authorId="0" shapeId="0" xr:uid="{9D2A18AB-D01D-4E0B-A329-E419683E8C4F}">
      <text>
        <r>
          <rPr>
            <b/>
            <sz val="9"/>
            <color indexed="81"/>
            <rFont val="MS P ゴシック"/>
            <family val="3"/>
            <charset val="128"/>
          </rPr>
          <t>キャリアポイントの
具体的な活動を記入</t>
        </r>
      </text>
    </comment>
    <comment ref="F68" authorId="0" shapeId="0" xr:uid="{03AD60BC-3518-44C0-9A61-456E4F7696B2}">
      <text>
        <r>
          <rPr>
            <b/>
            <sz val="9"/>
            <color indexed="81"/>
            <rFont val="MS P ゴシック"/>
            <family val="3"/>
            <charset val="128"/>
          </rPr>
          <t>キャリアポイントと
する場面を選択</t>
        </r>
      </text>
    </comment>
    <comment ref="H68" authorId="0" shapeId="0" xr:uid="{A2D0806F-6B72-4307-8D9C-CD66473041BF}">
      <text>
        <r>
          <rPr>
            <b/>
            <sz val="9"/>
            <color indexed="81"/>
            <rFont val="MS P ゴシック"/>
            <family val="3"/>
            <charset val="128"/>
          </rPr>
          <t>キャリアポイントにおいて、育てたい力を右の表から選択</t>
        </r>
      </text>
    </comment>
    <comment ref="O68" authorId="0" shapeId="0" xr:uid="{1B37419D-5B73-4371-B574-638025BC7F15}">
      <text>
        <r>
          <rPr>
            <b/>
            <sz val="9"/>
            <color indexed="81"/>
            <rFont val="MS P ゴシック"/>
            <family val="3"/>
            <charset val="128"/>
          </rPr>
          <t>授業後に、キャリアポイントを中心に振り返り、評価を選択</t>
        </r>
      </text>
    </comment>
    <comment ref="F69" authorId="0" shapeId="0" xr:uid="{794EA194-9869-4515-96AF-44A58CFE427E}">
      <text>
        <r>
          <rPr>
            <b/>
            <sz val="9"/>
            <color indexed="81"/>
            <rFont val="MS P ゴシック"/>
            <family val="3"/>
            <charset val="128"/>
          </rPr>
          <t>キャリアポイントの
具体的な活動を記入</t>
        </r>
      </text>
    </comment>
    <comment ref="F88" authorId="0" shapeId="0" xr:uid="{D126A310-F08D-47AE-B6B5-0F2DB0744A39}">
      <text>
        <r>
          <rPr>
            <b/>
            <sz val="9"/>
            <color indexed="81"/>
            <rFont val="MS P ゴシック"/>
            <family val="3"/>
            <charset val="128"/>
          </rPr>
          <t>キャリアポイントと
する場面を選択</t>
        </r>
      </text>
    </comment>
    <comment ref="H88" authorId="0" shapeId="0" xr:uid="{3AAA35DD-95EF-4C23-8D4F-1CA3D8B0C5D4}">
      <text>
        <r>
          <rPr>
            <b/>
            <sz val="9"/>
            <color indexed="81"/>
            <rFont val="MS P ゴシック"/>
            <family val="3"/>
            <charset val="128"/>
          </rPr>
          <t>キャリアポイントにおいて、育てたい力を右の表から選択</t>
        </r>
      </text>
    </comment>
    <comment ref="O88" authorId="0" shapeId="0" xr:uid="{313FBC54-2D10-4611-A2D2-67D56A2D61FF}">
      <text>
        <r>
          <rPr>
            <b/>
            <sz val="9"/>
            <color indexed="81"/>
            <rFont val="MS P ゴシック"/>
            <family val="3"/>
            <charset val="128"/>
          </rPr>
          <t>授業後に、キャリアポイントを中心に振り返り、評価を選択</t>
        </r>
      </text>
    </comment>
    <comment ref="F89" authorId="0" shapeId="0" xr:uid="{A147083F-C45A-4FF0-8140-7EF26D67B591}">
      <text>
        <r>
          <rPr>
            <b/>
            <sz val="9"/>
            <color indexed="81"/>
            <rFont val="MS P ゴシック"/>
            <family val="3"/>
            <charset val="128"/>
          </rPr>
          <t>キャリアポイントの
具体的な活動を記入</t>
        </r>
      </text>
    </comment>
    <comment ref="F91" authorId="0" shapeId="0" xr:uid="{C777139A-01D1-4D61-9C67-B21D446C4C99}">
      <text>
        <r>
          <rPr>
            <b/>
            <sz val="9"/>
            <color indexed="81"/>
            <rFont val="MS P ゴシック"/>
            <family val="3"/>
            <charset val="128"/>
          </rPr>
          <t>キャリアポイントと
する場面を選択</t>
        </r>
      </text>
    </comment>
    <comment ref="H91" authorId="0" shapeId="0" xr:uid="{9D65091B-45E0-4046-AAB4-E794A119043C}">
      <text>
        <r>
          <rPr>
            <b/>
            <sz val="9"/>
            <color indexed="81"/>
            <rFont val="MS P ゴシック"/>
            <family val="3"/>
            <charset val="128"/>
          </rPr>
          <t>キャリアポイントにおいて、育てたい力を右の表から選択</t>
        </r>
      </text>
    </comment>
    <comment ref="O91" authorId="0" shapeId="0" xr:uid="{BE6678ED-3E74-4740-BFD0-3F2FE5F01409}">
      <text>
        <r>
          <rPr>
            <b/>
            <sz val="9"/>
            <color indexed="81"/>
            <rFont val="MS P ゴシック"/>
            <family val="3"/>
            <charset val="128"/>
          </rPr>
          <t>授業後に、キャリアポイントを中心に振り返り、評価を選択</t>
        </r>
      </text>
    </comment>
    <comment ref="F92" authorId="0" shapeId="0" xr:uid="{8E0913AC-21C1-4F72-821B-A7880FC47CB8}">
      <text>
        <r>
          <rPr>
            <b/>
            <sz val="9"/>
            <color indexed="81"/>
            <rFont val="MS P ゴシック"/>
            <family val="3"/>
            <charset val="128"/>
          </rPr>
          <t>キャリアポイントの
具体的な活動を記入</t>
        </r>
      </text>
    </comment>
    <comment ref="F94" authorId="0" shapeId="0" xr:uid="{961EEC44-1095-4BBD-84EF-1B6669AB4D0B}">
      <text>
        <r>
          <rPr>
            <b/>
            <sz val="9"/>
            <color indexed="81"/>
            <rFont val="MS P ゴシック"/>
            <family val="3"/>
            <charset val="128"/>
          </rPr>
          <t>キャリアポイントと
する場面を選択</t>
        </r>
      </text>
    </comment>
    <comment ref="H94" authorId="0" shapeId="0" xr:uid="{07CE1D6E-2385-477D-B7DF-0EF27B33E82F}">
      <text>
        <r>
          <rPr>
            <b/>
            <sz val="9"/>
            <color indexed="81"/>
            <rFont val="MS P ゴシック"/>
            <family val="3"/>
            <charset val="128"/>
          </rPr>
          <t>キャリアポイントにおいて、育てたい力を右の表から選択</t>
        </r>
      </text>
    </comment>
    <comment ref="O94" authorId="0" shapeId="0" xr:uid="{F629852F-B87C-49D7-9742-F2A9B6B168F4}">
      <text>
        <r>
          <rPr>
            <b/>
            <sz val="9"/>
            <color indexed="81"/>
            <rFont val="MS P ゴシック"/>
            <family val="3"/>
            <charset val="128"/>
          </rPr>
          <t>授業後に、キャリアポイントを中心に振り返り、評価を選択</t>
        </r>
      </text>
    </comment>
    <comment ref="F95" authorId="0" shapeId="0" xr:uid="{706E03B2-65EE-4A50-8E83-23FE2CE17AED}">
      <text>
        <r>
          <rPr>
            <b/>
            <sz val="9"/>
            <color indexed="81"/>
            <rFont val="MS P ゴシック"/>
            <family val="3"/>
            <charset val="128"/>
          </rPr>
          <t>キャリアポイントの
具体的な活動を記入</t>
        </r>
      </text>
    </comment>
    <comment ref="F97" authorId="0" shapeId="0" xr:uid="{151C853D-44DB-4837-B970-230C6C0BD350}">
      <text>
        <r>
          <rPr>
            <b/>
            <sz val="9"/>
            <color indexed="81"/>
            <rFont val="MS P ゴシック"/>
            <family val="3"/>
            <charset val="128"/>
          </rPr>
          <t>キャリアポイントと
する場面を選択</t>
        </r>
      </text>
    </comment>
    <comment ref="H97" authorId="0" shapeId="0" xr:uid="{A864C5DE-5AE4-4974-94A6-78F6B43905D4}">
      <text>
        <r>
          <rPr>
            <b/>
            <sz val="9"/>
            <color indexed="81"/>
            <rFont val="MS P ゴシック"/>
            <family val="3"/>
            <charset val="128"/>
          </rPr>
          <t>キャリアポイントにおいて、育てたい力を右の表から選択</t>
        </r>
      </text>
    </comment>
    <comment ref="O97" authorId="0" shapeId="0" xr:uid="{9365CB80-C4DE-4086-851F-8556CF89A2CF}">
      <text>
        <r>
          <rPr>
            <b/>
            <sz val="9"/>
            <color indexed="81"/>
            <rFont val="MS P ゴシック"/>
            <family val="3"/>
            <charset val="128"/>
          </rPr>
          <t>授業後に、キャリアポイントを中心に振り返り、評価を選択</t>
        </r>
      </text>
    </comment>
    <comment ref="F98" authorId="0" shapeId="0" xr:uid="{DF285DDE-5C5B-4EDA-8FB7-F342B758408F}">
      <text>
        <r>
          <rPr>
            <b/>
            <sz val="9"/>
            <color indexed="81"/>
            <rFont val="MS P ゴシック"/>
            <family val="3"/>
            <charset val="128"/>
          </rPr>
          <t>キャリアポイントの
具体的な活動を記入</t>
        </r>
      </text>
    </comment>
    <comment ref="F100" authorId="0" shapeId="0" xr:uid="{EC32F2B2-869A-4206-ABE5-6E1F00411545}">
      <text>
        <r>
          <rPr>
            <b/>
            <sz val="9"/>
            <color indexed="81"/>
            <rFont val="MS P ゴシック"/>
            <family val="3"/>
            <charset val="128"/>
          </rPr>
          <t>キャリアポイントと
する場面を選択</t>
        </r>
      </text>
    </comment>
    <comment ref="H100" authorId="0" shapeId="0" xr:uid="{BA5B6778-D8AF-474C-80A9-059ABBD747F5}">
      <text>
        <r>
          <rPr>
            <b/>
            <sz val="9"/>
            <color indexed="81"/>
            <rFont val="MS P ゴシック"/>
            <family val="3"/>
            <charset val="128"/>
          </rPr>
          <t>キャリアポイントにおいて、育てたい力を右の表から選択</t>
        </r>
      </text>
    </comment>
    <comment ref="O100" authorId="0" shapeId="0" xr:uid="{BF5C039C-A19A-4646-B16C-AA75A41A3A9A}">
      <text>
        <r>
          <rPr>
            <b/>
            <sz val="9"/>
            <color indexed="81"/>
            <rFont val="MS P ゴシック"/>
            <family val="3"/>
            <charset val="128"/>
          </rPr>
          <t>授業後に、キャリアポイントを中心に振り返り、評価を選択</t>
        </r>
      </text>
    </comment>
    <comment ref="F101" authorId="0" shapeId="0" xr:uid="{4265CB8A-DEB3-421B-B8AE-AFF842171E00}">
      <text>
        <r>
          <rPr>
            <b/>
            <sz val="9"/>
            <color indexed="81"/>
            <rFont val="MS P ゴシック"/>
            <family val="3"/>
            <charset val="128"/>
          </rPr>
          <t>キャリアポイントの
具体的な活動を記入</t>
        </r>
      </text>
    </comment>
    <comment ref="F103" authorId="0" shapeId="0" xr:uid="{06E5B2D6-33DA-4273-9B56-6DE535B2475E}">
      <text>
        <r>
          <rPr>
            <b/>
            <sz val="9"/>
            <color indexed="81"/>
            <rFont val="MS P ゴシック"/>
            <family val="3"/>
            <charset val="128"/>
          </rPr>
          <t>キャリアポイントと
する場面を選択</t>
        </r>
      </text>
    </comment>
    <comment ref="H103" authorId="0" shapeId="0" xr:uid="{1C1C9CD3-D7D7-445D-BC28-8A8A7DA59824}">
      <text>
        <r>
          <rPr>
            <b/>
            <sz val="9"/>
            <color indexed="81"/>
            <rFont val="MS P ゴシック"/>
            <family val="3"/>
            <charset val="128"/>
          </rPr>
          <t>キャリアポイントにおいて、育てたい力を右の表から選択</t>
        </r>
      </text>
    </comment>
    <comment ref="O103" authorId="0" shapeId="0" xr:uid="{C50AC0BC-122B-4A04-B331-8360151C3A6C}">
      <text>
        <r>
          <rPr>
            <b/>
            <sz val="9"/>
            <color indexed="81"/>
            <rFont val="MS P ゴシック"/>
            <family val="3"/>
            <charset val="128"/>
          </rPr>
          <t>授業後に、キャリアポイントを中心に振り返り、評価を選択</t>
        </r>
      </text>
    </comment>
    <comment ref="F104" authorId="0" shapeId="0" xr:uid="{16E86DCE-A7CD-4030-BFDD-AAF48C397B48}">
      <text>
        <r>
          <rPr>
            <b/>
            <sz val="9"/>
            <color indexed="81"/>
            <rFont val="MS P ゴシック"/>
            <family val="3"/>
            <charset val="128"/>
          </rPr>
          <t>キャリアポイントの
具体的な活動を記入</t>
        </r>
      </text>
    </comment>
    <comment ref="F123" authorId="0" shapeId="0" xr:uid="{0C61369A-F470-44F9-A912-456226368826}">
      <text>
        <r>
          <rPr>
            <b/>
            <sz val="9"/>
            <color indexed="81"/>
            <rFont val="MS P ゴシック"/>
            <family val="3"/>
            <charset val="128"/>
          </rPr>
          <t>キャリアポイントと
する場面を選択</t>
        </r>
      </text>
    </comment>
    <comment ref="H123" authorId="0" shapeId="0" xr:uid="{9C27CB74-80FB-4156-9177-C95A0E7DACC2}">
      <text>
        <r>
          <rPr>
            <b/>
            <sz val="9"/>
            <color indexed="81"/>
            <rFont val="MS P ゴシック"/>
            <family val="3"/>
            <charset val="128"/>
          </rPr>
          <t>キャリアポイントにおいて、育てたい力を右の表から選択</t>
        </r>
      </text>
    </comment>
    <comment ref="O123" authorId="0" shapeId="0" xr:uid="{7048D5FC-D452-420A-984B-3F3B9421F53E}">
      <text>
        <r>
          <rPr>
            <b/>
            <sz val="9"/>
            <color indexed="81"/>
            <rFont val="MS P ゴシック"/>
            <family val="3"/>
            <charset val="128"/>
          </rPr>
          <t>授業後に、キャリアポイントを中心に振り返り、評価を選択</t>
        </r>
      </text>
    </comment>
    <comment ref="F124" authorId="0" shapeId="0" xr:uid="{D9C69EC6-8F65-4424-95AD-D2E264C3A17E}">
      <text>
        <r>
          <rPr>
            <b/>
            <sz val="9"/>
            <color indexed="81"/>
            <rFont val="MS P ゴシック"/>
            <family val="3"/>
            <charset val="128"/>
          </rPr>
          <t>キャリアポイントの
具体的な活動を記入</t>
        </r>
      </text>
    </comment>
    <comment ref="F126" authorId="0" shapeId="0" xr:uid="{418DBDA4-C47F-4A14-A855-D740CD1C4E01}">
      <text>
        <r>
          <rPr>
            <b/>
            <sz val="9"/>
            <color indexed="81"/>
            <rFont val="MS P ゴシック"/>
            <family val="3"/>
            <charset val="128"/>
          </rPr>
          <t>キャリアポイントと
する場面を選択</t>
        </r>
      </text>
    </comment>
    <comment ref="H126" authorId="0" shapeId="0" xr:uid="{D65ACD28-1CEC-417E-912B-2519A895FD63}">
      <text>
        <r>
          <rPr>
            <b/>
            <sz val="9"/>
            <color indexed="81"/>
            <rFont val="MS P ゴシック"/>
            <family val="3"/>
            <charset val="128"/>
          </rPr>
          <t>キャリアポイントにおいて、育てたい力を右の表から選択</t>
        </r>
      </text>
    </comment>
    <comment ref="O126" authorId="0" shapeId="0" xr:uid="{E8733098-53F9-444E-A83C-216E13445F23}">
      <text>
        <r>
          <rPr>
            <b/>
            <sz val="9"/>
            <color indexed="81"/>
            <rFont val="MS P ゴシック"/>
            <family val="3"/>
            <charset val="128"/>
          </rPr>
          <t>授業後に、キャリアポイントを中心に振り返り、評価を選択</t>
        </r>
      </text>
    </comment>
    <comment ref="F127" authorId="0" shapeId="0" xr:uid="{F0B35BBD-8EBA-46BD-9BFA-58174AD0AB35}">
      <text>
        <r>
          <rPr>
            <b/>
            <sz val="9"/>
            <color indexed="81"/>
            <rFont val="MS P ゴシック"/>
            <family val="3"/>
            <charset val="128"/>
          </rPr>
          <t>キャリアポイントの
具体的な活動を記入</t>
        </r>
      </text>
    </comment>
    <comment ref="F129" authorId="0" shapeId="0" xr:uid="{DF549F95-36E0-4DD2-9844-5B73E0EE7CC1}">
      <text>
        <r>
          <rPr>
            <b/>
            <sz val="9"/>
            <color indexed="81"/>
            <rFont val="MS P ゴシック"/>
            <family val="3"/>
            <charset val="128"/>
          </rPr>
          <t>キャリアポイントと
する場面を選択</t>
        </r>
      </text>
    </comment>
    <comment ref="H129" authorId="0" shapeId="0" xr:uid="{694ED1E3-55EA-4E83-AA10-BC9F69CE8CBB}">
      <text>
        <r>
          <rPr>
            <b/>
            <sz val="9"/>
            <color indexed="81"/>
            <rFont val="MS P ゴシック"/>
            <family val="3"/>
            <charset val="128"/>
          </rPr>
          <t>キャリアポイントにおいて、育てたい力を右の表から選択</t>
        </r>
      </text>
    </comment>
    <comment ref="O129" authorId="0" shapeId="0" xr:uid="{5B66A190-44FE-4304-B0EE-D27B178E83C9}">
      <text>
        <r>
          <rPr>
            <b/>
            <sz val="9"/>
            <color indexed="81"/>
            <rFont val="MS P ゴシック"/>
            <family val="3"/>
            <charset val="128"/>
          </rPr>
          <t>授業後に、キャリアポイントを中心に振り返り、評価を選択</t>
        </r>
      </text>
    </comment>
    <comment ref="F130" authorId="0" shapeId="0" xr:uid="{A5EAE604-9821-4D64-A452-C801F1020C1B}">
      <text>
        <r>
          <rPr>
            <b/>
            <sz val="9"/>
            <color indexed="81"/>
            <rFont val="MS P ゴシック"/>
            <family val="3"/>
            <charset val="128"/>
          </rPr>
          <t>キャリアポイントの
具体的な活動を記入</t>
        </r>
      </text>
    </comment>
    <comment ref="F132" authorId="0" shapeId="0" xr:uid="{CB0160A2-7768-42BC-9C51-CACBF5857652}">
      <text>
        <r>
          <rPr>
            <b/>
            <sz val="9"/>
            <color indexed="81"/>
            <rFont val="MS P ゴシック"/>
            <family val="3"/>
            <charset val="128"/>
          </rPr>
          <t>キャリアポイントと
する場面を選択</t>
        </r>
      </text>
    </comment>
    <comment ref="H132" authorId="0" shapeId="0" xr:uid="{5AA13A20-014A-48DA-9A10-9D02051F8EFE}">
      <text>
        <r>
          <rPr>
            <b/>
            <sz val="9"/>
            <color indexed="81"/>
            <rFont val="MS P ゴシック"/>
            <family val="3"/>
            <charset val="128"/>
          </rPr>
          <t>キャリアポイントにおいて、育てたい力を右の表から選択</t>
        </r>
      </text>
    </comment>
    <comment ref="O132" authorId="0" shapeId="0" xr:uid="{01626BDD-F429-496B-A538-8C598B753AA4}">
      <text>
        <r>
          <rPr>
            <b/>
            <sz val="9"/>
            <color indexed="81"/>
            <rFont val="MS P ゴシック"/>
            <family val="3"/>
            <charset val="128"/>
          </rPr>
          <t>授業後に、キャリアポイントを中心に振り返り、評価を選択</t>
        </r>
      </text>
    </comment>
    <comment ref="F133" authorId="0" shapeId="0" xr:uid="{522BC907-8AE9-4E68-9769-FEF8E6B328C6}">
      <text>
        <r>
          <rPr>
            <b/>
            <sz val="9"/>
            <color indexed="81"/>
            <rFont val="MS P ゴシック"/>
            <family val="3"/>
            <charset val="128"/>
          </rPr>
          <t>キャリアポイントの
具体的な活動を記入</t>
        </r>
      </text>
    </comment>
    <comment ref="F135" authorId="0" shapeId="0" xr:uid="{C324BB24-12CE-439B-8E76-DE71D9938094}">
      <text>
        <r>
          <rPr>
            <b/>
            <sz val="9"/>
            <color indexed="81"/>
            <rFont val="MS P ゴシック"/>
            <family val="3"/>
            <charset val="128"/>
          </rPr>
          <t>キャリアポイントと
する場面を選択</t>
        </r>
      </text>
    </comment>
    <comment ref="H135" authorId="0" shapeId="0" xr:uid="{007535EE-4903-49D6-933D-3394FF6EF5FF}">
      <text>
        <r>
          <rPr>
            <b/>
            <sz val="9"/>
            <color indexed="81"/>
            <rFont val="MS P ゴシック"/>
            <family val="3"/>
            <charset val="128"/>
          </rPr>
          <t>キャリアポイントにおいて、育てたい力を右の表から選択</t>
        </r>
      </text>
    </comment>
    <comment ref="O135" authorId="0" shapeId="0" xr:uid="{828F322F-D546-461D-B972-D1F160D5DCBB}">
      <text>
        <r>
          <rPr>
            <b/>
            <sz val="9"/>
            <color indexed="81"/>
            <rFont val="MS P ゴシック"/>
            <family val="3"/>
            <charset val="128"/>
          </rPr>
          <t>授業後に、キャリアポイントを中心に振り返り、評価を選択</t>
        </r>
      </text>
    </comment>
    <comment ref="F136" authorId="0" shapeId="0" xr:uid="{8502D755-D474-402D-BE10-4170E09451E9}">
      <text>
        <r>
          <rPr>
            <b/>
            <sz val="9"/>
            <color indexed="81"/>
            <rFont val="MS P ゴシック"/>
            <family val="3"/>
            <charset val="128"/>
          </rPr>
          <t>キャリアポイントの
具体的な活動を記入</t>
        </r>
      </text>
    </comment>
    <comment ref="F138" authorId="0" shapeId="0" xr:uid="{A92FB033-FAB0-4DA7-94FE-0D6768087AC7}">
      <text>
        <r>
          <rPr>
            <b/>
            <sz val="9"/>
            <color indexed="81"/>
            <rFont val="MS P ゴシック"/>
            <family val="3"/>
            <charset val="128"/>
          </rPr>
          <t>キャリアポイントと
する場面を選択</t>
        </r>
      </text>
    </comment>
    <comment ref="H138" authorId="0" shapeId="0" xr:uid="{2C4B045D-C667-4842-B95A-E8F4535B2467}">
      <text>
        <r>
          <rPr>
            <b/>
            <sz val="9"/>
            <color indexed="81"/>
            <rFont val="MS P ゴシック"/>
            <family val="3"/>
            <charset val="128"/>
          </rPr>
          <t>キャリアポイントにおいて、育てたい力を右の表から選択</t>
        </r>
      </text>
    </comment>
    <comment ref="O138" authorId="0" shapeId="0" xr:uid="{D8F8E43A-515D-49AF-90E9-F20146C500DA}">
      <text>
        <r>
          <rPr>
            <b/>
            <sz val="9"/>
            <color indexed="81"/>
            <rFont val="MS P ゴシック"/>
            <family val="3"/>
            <charset val="128"/>
          </rPr>
          <t>授業後に、キャリアポイントを中心に振り返り、評価を選択</t>
        </r>
      </text>
    </comment>
    <comment ref="F139" authorId="0" shapeId="0" xr:uid="{9AD2B616-9021-4C7C-A393-098A817FDDEB}">
      <text>
        <r>
          <rPr>
            <b/>
            <sz val="9"/>
            <color indexed="81"/>
            <rFont val="MS P ゴシック"/>
            <family val="3"/>
            <charset val="128"/>
          </rPr>
          <t>キャリアポイントの
具体的な活動を記入</t>
        </r>
      </text>
    </comment>
    <comment ref="F158" authorId="0" shapeId="0" xr:uid="{9DF6C989-4B7F-4CDE-BA73-C870D0B4D9FE}">
      <text>
        <r>
          <rPr>
            <b/>
            <sz val="9"/>
            <color indexed="81"/>
            <rFont val="MS P ゴシック"/>
            <family val="3"/>
            <charset val="128"/>
          </rPr>
          <t>キャリアポイントと
する場面を選択</t>
        </r>
      </text>
    </comment>
    <comment ref="H158" authorId="0" shapeId="0" xr:uid="{E25CBB96-B17E-4E30-AF06-7E0BB9282510}">
      <text>
        <r>
          <rPr>
            <b/>
            <sz val="9"/>
            <color indexed="81"/>
            <rFont val="MS P ゴシック"/>
            <family val="3"/>
            <charset val="128"/>
          </rPr>
          <t>キャリアポイントにおいて、育てたい力を右の表から選択</t>
        </r>
      </text>
    </comment>
    <comment ref="O158" authorId="0" shapeId="0" xr:uid="{F1E21015-968E-4D05-8CDC-01E550A0BE8D}">
      <text>
        <r>
          <rPr>
            <b/>
            <sz val="9"/>
            <color indexed="81"/>
            <rFont val="MS P ゴシック"/>
            <family val="3"/>
            <charset val="128"/>
          </rPr>
          <t>授業後に、キャリアポイントを中心に振り返り、評価を選択</t>
        </r>
      </text>
    </comment>
    <comment ref="F159" authorId="0" shapeId="0" xr:uid="{D6BD8BE0-AAE5-4F04-8D22-49256CA57A7F}">
      <text>
        <r>
          <rPr>
            <b/>
            <sz val="9"/>
            <color indexed="81"/>
            <rFont val="MS P ゴシック"/>
            <family val="3"/>
            <charset val="128"/>
          </rPr>
          <t>キャリアポイントの
具体的な活動を記入</t>
        </r>
      </text>
    </comment>
    <comment ref="F161" authorId="0" shapeId="0" xr:uid="{73FB951C-BE0B-4734-9807-8EBA6B232A75}">
      <text>
        <r>
          <rPr>
            <b/>
            <sz val="9"/>
            <color indexed="81"/>
            <rFont val="MS P ゴシック"/>
            <family val="3"/>
            <charset val="128"/>
          </rPr>
          <t>キャリアポイントと
する場面を選択</t>
        </r>
      </text>
    </comment>
    <comment ref="H161" authorId="0" shapeId="0" xr:uid="{590E6C7D-7D4D-468E-933E-410AC111569E}">
      <text>
        <r>
          <rPr>
            <b/>
            <sz val="9"/>
            <color indexed="81"/>
            <rFont val="MS P ゴシック"/>
            <family val="3"/>
            <charset val="128"/>
          </rPr>
          <t>キャリアポイントにおいて、育てたい力を右の表から選択</t>
        </r>
      </text>
    </comment>
    <comment ref="O161" authorId="0" shapeId="0" xr:uid="{25B705FD-7E61-4A66-8CE5-0A1D86E7B48D}">
      <text>
        <r>
          <rPr>
            <b/>
            <sz val="9"/>
            <color indexed="81"/>
            <rFont val="MS P ゴシック"/>
            <family val="3"/>
            <charset val="128"/>
          </rPr>
          <t>授業後に、キャリアポイントを中心に振り返り、評価を選択</t>
        </r>
      </text>
    </comment>
    <comment ref="F162" authorId="0" shapeId="0" xr:uid="{563132E2-808C-408A-8EF5-10E43D2B9AC7}">
      <text>
        <r>
          <rPr>
            <b/>
            <sz val="9"/>
            <color indexed="81"/>
            <rFont val="MS P ゴシック"/>
            <family val="3"/>
            <charset val="128"/>
          </rPr>
          <t>キャリアポイントの
具体的な活動を記入</t>
        </r>
      </text>
    </comment>
    <comment ref="F164" authorId="0" shapeId="0" xr:uid="{291A26E0-6E34-4B0A-8EDA-BF63024CB940}">
      <text>
        <r>
          <rPr>
            <b/>
            <sz val="9"/>
            <color indexed="81"/>
            <rFont val="MS P ゴシック"/>
            <family val="3"/>
            <charset val="128"/>
          </rPr>
          <t>キャリアポイントと
する場面を選択</t>
        </r>
      </text>
    </comment>
    <comment ref="H164" authorId="0" shapeId="0" xr:uid="{17C0BD40-B995-42CD-843D-BE506EA1BC83}">
      <text>
        <r>
          <rPr>
            <b/>
            <sz val="9"/>
            <color indexed="81"/>
            <rFont val="MS P ゴシック"/>
            <family val="3"/>
            <charset val="128"/>
          </rPr>
          <t>キャリアポイントにおいて、育てたい力を右の表から選択</t>
        </r>
      </text>
    </comment>
    <comment ref="O164" authorId="0" shapeId="0" xr:uid="{29372070-2F87-4625-9BBC-82AA775498A9}">
      <text>
        <r>
          <rPr>
            <b/>
            <sz val="9"/>
            <color indexed="81"/>
            <rFont val="MS P ゴシック"/>
            <family val="3"/>
            <charset val="128"/>
          </rPr>
          <t>授業後に、キャリアポイントを中心に振り返り、評価を選択</t>
        </r>
      </text>
    </comment>
    <comment ref="F165" authorId="0" shapeId="0" xr:uid="{4FDF5779-B549-45ED-874B-128449E638AE}">
      <text>
        <r>
          <rPr>
            <b/>
            <sz val="9"/>
            <color indexed="81"/>
            <rFont val="MS P ゴシック"/>
            <family val="3"/>
            <charset val="128"/>
          </rPr>
          <t>キャリアポイントの
具体的な活動を記入</t>
        </r>
      </text>
    </comment>
    <comment ref="F167" authorId="0" shapeId="0" xr:uid="{1430C48D-6C74-4CAC-9012-66A151374A4A}">
      <text>
        <r>
          <rPr>
            <b/>
            <sz val="9"/>
            <color indexed="81"/>
            <rFont val="MS P ゴシック"/>
            <family val="3"/>
            <charset val="128"/>
          </rPr>
          <t>キャリアポイントと
する場面を選択</t>
        </r>
      </text>
    </comment>
    <comment ref="H167" authorId="0" shapeId="0" xr:uid="{32EA3D29-7D45-43EE-94E5-C4E57C83A361}">
      <text>
        <r>
          <rPr>
            <b/>
            <sz val="9"/>
            <color indexed="81"/>
            <rFont val="MS P ゴシック"/>
            <family val="3"/>
            <charset val="128"/>
          </rPr>
          <t>キャリアポイントにおいて、育てたい力を右の表から選択</t>
        </r>
      </text>
    </comment>
    <comment ref="O167" authorId="0" shapeId="0" xr:uid="{81C576FB-F2AF-401A-9F58-A73E537FD0B4}">
      <text>
        <r>
          <rPr>
            <b/>
            <sz val="9"/>
            <color indexed="81"/>
            <rFont val="MS P ゴシック"/>
            <family val="3"/>
            <charset val="128"/>
          </rPr>
          <t>授業後に、キャリアポイントを中心に振り返り、評価を選択</t>
        </r>
      </text>
    </comment>
    <comment ref="F168" authorId="0" shapeId="0" xr:uid="{D0071807-A3D8-40BB-8B96-083DCC604636}">
      <text>
        <r>
          <rPr>
            <b/>
            <sz val="9"/>
            <color indexed="81"/>
            <rFont val="MS P ゴシック"/>
            <family val="3"/>
            <charset val="128"/>
          </rPr>
          <t>キャリアポイントの
具体的な活動を記入</t>
        </r>
      </text>
    </comment>
    <comment ref="F170" authorId="0" shapeId="0" xr:uid="{04EAFCF9-73FC-42FB-BEF7-971CAEAD1014}">
      <text>
        <r>
          <rPr>
            <b/>
            <sz val="9"/>
            <color indexed="81"/>
            <rFont val="MS P ゴシック"/>
            <family val="3"/>
            <charset val="128"/>
          </rPr>
          <t>キャリアポイントと
する場面を選択</t>
        </r>
      </text>
    </comment>
    <comment ref="H170" authorId="0" shapeId="0" xr:uid="{2D5D98C8-D680-46E3-8ED3-3421C5446D07}">
      <text>
        <r>
          <rPr>
            <b/>
            <sz val="9"/>
            <color indexed="81"/>
            <rFont val="MS P ゴシック"/>
            <family val="3"/>
            <charset val="128"/>
          </rPr>
          <t>キャリアポイントにおいて、育てたい力を右の表から選択</t>
        </r>
      </text>
    </comment>
    <comment ref="O170" authorId="0" shapeId="0" xr:uid="{801A9A9C-85C7-442A-8ADD-DA52D6235D12}">
      <text>
        <r>
          <rPr>
            <b/>
            <sz val="9"/>
            <color indexed="81"/>
            <rFont val="MS P ゴシック"/>
            <family val="3"/>
            <charset val="128"/>
          </rPr>
          <t>授業後に、キャリアポイントを中心に振り返り、評価を選択</t>
        </r>
      </text>
    </comment>
    <comment ref="F171" authorId="0" shapeId="0" xr:uid="{6C2F683F-5538-4AB9-B563-D72222158FBA}">
      <text>
        <r>
          <rPr>
            <b/>
            <sz val="9"/>
            <color indexed="81"/>
            <rFont val="MS P ゴシック"/>
            <family val="3"/>
            <charset val="128"/>
          </rPr>
          <t>キャリアポイントの
具体的な活動を記入</t>
        </r>
      </text>
    </comment>
    <comment ref="F173" authorId="0" shapeId="0" xr:uid="{30F4235A-6EBE-47CD-A851-6AAF11C6C5F6}">
      <text>
        <r>
          <rPr>
            <b/>
            <sz val="9"/>
            <color indexed="81"/>
            <rFont val="MS P ゴシック"/>
            <family val="3"/>
            <charset val="128"/>
          </rPr>
          <t>キャリアポイントと
する場面を選択</t>
        </r>
      </text>
    </comment>
    <comment ref="H173" authorId="0" shapeId="0" xr:uid="{01FF661C-7EFE-42CE-B813-F8E50D1F00F5}">
      <text>
        <r>
          <rPr>
            <b/>
            <sz val="9"/>
            <color indexed="81"/>
            <rFont val="MS P ゴシック"/>
            <family val="3"/>
            <charset val="128"/>
          </rPr>
          <t>キャリアポイントにおいて、育てたい力を右の表から選択</t>
        </r>
      </text>
    </comment>
    <comment ref="O173" authorId="0" shapeId="0" xr:uid="{9AE94522-8F31-4A40-A049-F67B4D5E2B89}">
      <text>
        <r>
          <rPr>
            <b/>
            <sz val="9"/>
            <color indexed="81"/>
            <rFont val="MS P ゴシック"/>
            <family val="3"/>
            <charset val="128"/>
          </rPr>
          <t>授業後に、キャリアポイントを中心に振り返り、評価を選択</t>
        </r>
      </text>
    </comment>
    <comment ref="F174" authorId="0" shapeId="0" xr:uid="{8E447CC0-B74A-4391-AA66-67A1AEAEFD76}">
      <text>
        <r>
          <rPr>
            <b/>
            <sz val="9"/>
            <color indexed="81"/>
            <rFont val="MS P ゴシック"/>
            <family val="3"/>
            <charset val="128"/>
          </rPr>
          <t>キャリアポイントの
具体的な活動を記入</t>
        </r>
      </text>
    </comment>
    <comment ref="F193" authorId="0" shapeId="0" xr:uid="{21C04DB0-FAF9-48ED-96D0-448EE688D4BF}">
      <text>
        <r>
          <rPr>
            <b/>
            <sz val="9"/>
            <color indexed="81"/>
            <rFont val="MS P ゴシック"/>
            <family val="3"/>
            <charset val="128"/>
          </rPr>
          <t>キャリアポイントと
する場面を選択</t>
        </r>
      </text>
    </comment>
    <comment ref="H193" authorId="0" shapeId="0" xr:uid="{BA7B5385-678C-4417-A33F-3CA1031D0B8E}">
      <text>
        <r>
          <rPr>
            <b/>
            <sz val="9"/>
            <color indexed="81"/>
            <rFont val="MS P ゴシック"/>
            <family val="3"/>
            <charset val="128"/>
          </rPr>
          <t>キャリアポイントにおいて、育てたい力を右の表から選択</t>
        </r>
      </text>
    </comment>
    <comment ref="O193" authorId="0" shapeId="0" xr:uid="{D2012A56-4501-4118-BA47-D7E777821FA8}">
      <text>
        <r>
          <rPr>
            <b/>
            <sz val="9"/>
            <color indexed="81"/>
            <rFont val="MS P ゴシック"/>
            <family val="3"/>
            <charset val="128"/>
          </rPr>
          <t>授業後に、キャリアポイントを中心に振り返り、評価を選択</t>
        </r>
      </text>
    </comment>
    <comment ref="F194" authorId="0" shapeId="0" xr:uid="{DCD1C682-5E2D-4064-BC49-D2D2FE9DB10B}">
      <text>
        <r>
          <rPr>
            <b/>
            <sz val="9"/>
            <color indexed="81"/>
            <rFont val="MS P ゴシック"/>
            <family val="3"/>
            <charset val="128"/>
          </rPr>
          <t>キャリアポイントの
具体的な活動を記入</t>
        </r>
      </text>
    </comment>
    <comment ref="F196" authorId="0" shapeId="0" xr:uid="{A6878293-5F7F-4EDA-A797-789E256A9FD5}">
      <text>
        <r>
          <rPr>
            <b/>
            <sz val="9"/>
            <color indexed="81"/>
            <rFont val="MS P ゴシック"/>
            <family val="3"/>
            <charset val="128"/>
          </rPr>
          <t>キャリアポイントと
する場面を選択</t>
        </r>
      </text>
    </comment>
    <comment ref="H196" authorId="0" shapeId="0" xr:uid="{8EBD7904-EA3E-4AB2-A524-2E682D95FDB1}">
      <text>
        <r>
          <rPr>
            <b/>
            <sz val="9"/>
            <color indexed="81"/>
            <rFont val="MS P ゴシック"/>
            <family val="3"/>
            <charset val="128"/>
          </rPr>
          <t>キャリアポイントにおいて、育てたい力を右の表から選択</t>
        </r>
      </text>
    </comment>
    <comment ref="O196" authorId="0" shapeId="0" xr:uid="{C56C0EAC-FE4B-446B-A41E-85D638A6257C}">
      <text>
        <r>
          <rPr>
            <b/>
            <sz val="9"/>
            <color indexed="81"/>
            <rFont val="MS P ゴシック"/>
            <family val="3"/>
            <charset val="128"/>
          </rPr>
          <t>授業後に、キャリアポイントを中心に振り返り、評価を選択</t>
        </r>
      </text>
    </comment>
    <comment ref="F197" authorId="0" shapeId="0" xr:uid="{74E819FF-D6DF-4584-BECF-4D3004000ED2}">
      <text>
        <r>
          <rPr>
            <b/>
            <sz val="9"/>
            <color indexed="81"/>
            <rFont val="MS P ゴシック"/>
            <family val="3"/>
            <charset val="128"/>
          </rPr>
          <t>キャリアポイントの
具体的な活動を記入</t>
        </r>
      </text>
    </comment>
    <comment ref="F199" authorId="0" shapeId="0" xr:uid="{A2089F77-AC90-480F-A79A-28FBC304531C}">
      <text>
        <r>
          <rPr>
            <b/>
            <sz val="9"/>
            <color indexed="81"/>
            <rFont val="MS P ゴシック"/>
            <family val="3"/>
            <charset val="128"/>
          </rPr>
          <t>キャリアポイントと
する場面を選択</t>
        </r>
      </text>
    </comment>
    <comment ref="H199" authorId="0" shapeId="0" xr:uid="{1607C835-B9DB-4AFA-976C-925F1E30D2A4}">
      <text>
        <r>
          <rPr>
            <b/>
            <sz val="9"/>
            <color indexed="81"/>
            <rFont val="MS P ゴシック"/>
            <family val="3"/>
            <charset val="128"/>
          </rPr>
          <t>キャリアポイントにおいて、育てたい力を右の表から選択</t>
        </r>
      </text>
    </comment>
    <comment ref="O199" authorId="0" shapeId="0" xr:uid="{402814DE-257A-4F0E-9AA2-71958F7E064C}">
      <text>
        <r>
          <rPr>
            <b/>
            <sz val="9"/>
            <color indexed="81"/>
            <rFont val="MS P ゴシック"/>
            <family val="3"/>
            <charset val="128"/>
          </rPr>
          <t>授業後に、キャリアポイントを中心に振り返り、評価を選択</t>
        </r>
      </text>
    </comment>
    <comment ref="F200" authorId="0" shapeId="0" xr:uid="{91F6AD14-223F-4864-9C6C-1791E3377901}">
      <text>
        <r>
          <rPr>
            <b/>
            <sz val="9"/>
            <color indexed="81"/>
            <rFont val="MS P ゴシック"/>
            <family val="3"/>
            <charset val="128"/>
          </rPr>
          <t>キャリアポイントの
具体的な活動を記入</t>
        </r>
      </text>
    </comment>
    <comment ref="F202" authorId="0" shapeId="0" xr:uid="{396183F1-27C6-4038-A711-9F341970F5B1}">
      <text>
        <r>
          <rPr>
            <b/>
            <sz val="9"/>
            <color indexed="81"/>
            <rFont val="MS P ゴシック"/>
            <family val="3"/>
            <charset val="128"/>
          </rPr>
          <t>キャリアポイントと
する場面を選択</t>
        </r>
      </text>
    </comment>
    <comment ref="H202" authorId="0" shapeId="0" xr:uid="{C740FB4D-4E82-4ABB-9440-BDC2B810D0B8}">
      <text>
        <r>
          <rPr>
            <b/>
            <sz val="9"/>
            <color indexed="81"/>
            <rFont val="MS P ゴシック"/>
            <family val="3"/>
            <charset val="128"/>
          </rPr>
          <t>キャリアポイントにおいて、育てたい力を右の表から選択</t>
        </r>
      </text>
    </comment>
    <comment ref="O202" authorId="0" shapeId="0" xr:uid="{003A0A04-6E9F-444F-965D-13777B630861}">
      <text>
        <r>
          <rPr>
            <b/>
            <sz val="9"/>
            <color indexed="81"/>
            <rFont val="MS P ゴシック"/>
            <family val="3"/>
            <charset val="128"/>
          </rPr>
          <t>授業後に、キャリアポイントを中心に振り返り、評価を選択</t>
        </r>
      </text>
    </comment>
    <comment ref="F203" authorId="0" shapeId="0" xr:uid="{E0154228-CFF2-442A-911C-F8000534A3D7}">
      <text>
        <r>
          <rPr>
            <b/>
            <sz val="9"/>
            <color indexed="81"/>
            <rFont val="MS P ゴシック"/>
            <family val="3"/>
            <charset val="128"/>
          </rPr>
          <t>キャリアポイントの
具体的な活動を記入</t>
        </r>
      </text>
    </comment>
    <comment ref="F205" authorId="0" shapeId="0" xr:uid="{CECEDE68-8DDA-4179-B058-7FB32DBC41CF}">
      <text>
        <r>
          <rPr>
            <b/>
            <sz val="9"/>
            <color indexed="81"/>
            <rFont val="MS P ゴシック"/>
            <family val="3"/>
            <charset val="128"/>
          </rPr>
          <t>キャリアポイントと
する場面を選択</t>
        </r>
      </text>
    </comment>
    <comment ref="H205" authorId="0" shapeId="0" xr:uid="{7A6AB45E-98E6-431E-88EE-D74972A426FA}">
      <text>
        <r>
          <rPr>
            <b/>
            <sz val="9"/>
            <color indexed="81"/>
            <rFont val="MS P ゴシック"/>
            <family val="3"/>
            <charset val="128"/>
          </rPr>
          <t>キャリアポイントにおいて、育てたい力を右の表から選択</t>
        </r>
      </text>
    </comment>
    <comment ref="O205" authorId="0" shapeId="0" xr:uid="{E4BF83D7-B1F8-490B-A734-C9F169938AF4}">
      <text>
        <r>
          <rPr>
            <b/>
            <sz val="9"/>
            <color indexed="81"/>
            <rFont val="MS P ゴシック"/>
            <family val="3"/>
            <charset val="128"/>
          </rPr>
          <t>授業後に、キャリアポイントを中心に振り返り、評価を選択</t>
        </r>
      </text>
    </comment>
    <comment ref="F206" authorId="0" shapeId="0" xr:uid="{C166AA08-0188-4F68-96C3-13378DE95D84}">
      <text>
        <r>
          <rPr>
            <b/>
            <sz val="9"/>
            <color indexed="81"/>
            <rFont val="MS P ゴシック"/>
            <family val="3"/>
            <charset val="128"/>
          </rPr>
          <t>キャリアポイントの
具体的な活動を記入</t>
        </r>
      </text>
    </comment>
    <comment ref="F208" authorId="0" shapeId="0" xr:uid="{34AD201A-8416-4F89-9C1C-E8435FC237E0}">
      <text>
        <r>
          <rPr>
            <b/>
            <sz val="9"/>
            <color indexed="81"/>
            <rFont val="MS P ゴシック"/>
            <family val="3"/>
            <charset val="128"/>
          </rPr>
          <t>キャリアポイントと
する場面を選択</t>
        </r>
      </text>
    </comment>
    <comment ref="H208" authorId="0" shapeId="0" xr:uid="{EF5720EA-897C-417A-9E16-1159B2ABEB0F}">
      <text>
        <r>
          <rPr>
            <b/>
            <sz val="9"/>
            <color indexed="81"/>
            <rFont val="MS P ゴシック"/>
            <family val="3"/>
            <charset val="128"/>
          </rPr>
          <t>キャリアポイントにおいて、育てたい力を右の表から選択</t>
        </r>
      </text>
    </comment>
    <comment ref="O208" authorId="0" shapeId="0" xr:uid="{2E92E6AD-0A10-493A-848E-D2E6AFE86AA8}">
      <text>
        <r>
          <rPr>
            <b/>
            <sz val="9"/>
            <color indexed="81"/>
            <rFont val="MS P ゴシック"/>
            <family val="3"/>
            <charset val="128"/>
          </rPr>
          <t>授業後に、キャリアポイントを中心に振り返り、評価を選択</t>
        </r>
      </text>
    </comment>
    <comment ref="F209" authorId="0" shapeId="0" xr:uid="{C3CB4D71-06A5-461F-B146-A67F7AB646C7}">
      <text>
        <r>
          <rPr>
            <b/>
            <sz val="9"/>
            <color indexed="81"/>
            <rFont val="MS P ゴシック"/>
            <family val="3"/>
            <charset val="128"/>
          </rPr>
          <t>キャリアポイントの
具体的な活動を記入</t>
        </r>
      </text>
    </comment>
    <comment ref="F228" authorId="0" shapeId="0" xr:uid="{5CC7B3D5-1488-4EBE-BEEE-A622D9083948}">
      <text>
        <r>
          <rPr>
            <b/>
            <sz val="9"/>
            <color indexed="81"/>
            <rFont val="MS P ゴシック"/>
            <family val="3"/>
            <charset val="128"/>
          </rPr>
          <t>キャリアポイントと
する場面を選択</t>
        </r>
      </text>
    </comment>
    <comment ref="H228" authorId="0" shapeId="0" xr:uid="{BE173A77-E1D0-49BC-88B7-3EEB3AE93684}">
      <text>
        <r>
          <rPr>
            <b/>
            <sz val="9"/>
            <color indexed="81"/>
            <rFont val="MS P ゴシック"/>
            <family val="3"/>
            <charset val="128"/>
          </rPr>
          <t>キャリアポイントにおいて、育てたい力を右の表から選択</t>
        </r>
      </text>
    </comment>
    <comment ref="O228" authorId="0" shapeId="0" xr:uid="{B7107700-CA77-464A-887A-9B1485B58A82}">
      <text>
        <r>
          <rPr>
            <b/>
            <sz val="9"/>
            <color indexed="81"/>
            <rFont val="MS P ゴシック"/>
            <family val="3"/>
            <charset val="128"/>
          </rPr>
          <t>授業後に、キャリアポイントを中心に振り返り、評価を選択</t>
        </r>
      </text>
    </comment>
    <comment ref="F229" authorId="0" shapeId="0" xr:uid="{C115C60D-5D34-4CEA-A561-F39FA8088D7E}">
      <text>
        <r>
          <rPr>
            <b/>
            <sz val="9"/>
            <color indexed="81"/>
            <rFont val="MS P ゴシック"/>
            <family val="3"/>
            <charset val="128"/>
          </rPr>
          <t>キャリアポイントの
具体的な活動を記入</t>
        </r>
      </text>
    </comment>
    <comment ref="F231" authorId="0" shapeId="0" xr:uid="{8CF24CC2-54FE-419F-BCEF-6BCF08631D0B}">
      <text>
        <r>
          <rPr>
            <b/>
            <sz val="9"/>
            <color indexed="81"/>
            <rFont val="MS P ゴシック"/>
            <family val="3"/>
            <charset val="128"/>
          </rPr>
          <t>キャリアポイントと
する場面を選択</t>
        </r>
      </text>
    </comment>
    <comment ref="H231" authorId="0" shapeId="0" xr:uid="{17D4BCC3-3590-4295-B660-4EF8EB90A78B}">
      <text>
        <r>
          <rPr>
            <b/>
            <sz val="9"/>
            <color indexed="81"/>
            <rFont val="MS P ゴシック"/>
            <family val="3"/>
            <charset val="128"/>
          </rPr>
          <t>キャリアポイントにおいて、育てたい力を右の表から選択</t>
        </r>
      </text>
    </comment>
    <comment ref="O231" authorId="0" shapeId="0" xr:uid="{B66539EC-B993-4755-82AD-68EF3682A090}">
      <text>
        <r>
          <rPr>
            <b/>
            <sz val="9"/>
            <color indexed="81"/>
            <rFont val="MS P ゴシック"/>
            <family val="3"/>
            <charset val="128"/>
          </rPr>
          <t>授業後に、キャリアポイントを中心に振り返り、評価を選択</t>
        </r>
      </text>
    </comment>
    <comment ref="F232" authorId="0" shapeId="0" xr:uid="{ABBD3341-7C05-4F90-99E4-0EABE5BF34BC}">
      <text>
        <r>
          <rPr>
            <b/>
            <sz val="9"/>
            <color indexed="81"/>
            <rFont val="MS P ゴシック"/>
            <family val="3"/>
            <charset val="128"/>
          </rPr>
          <t>キャリアポイントの
具体的な活動を記入</t>
        </r>
      </text>
    </comment>
    <comment ref="F234" authorId="0" shapeId="0" xr:uid="{1456092D-B175-4631-805E-F8D371AE55B2}">
      <text>
        <r>
          <rPr>
            <b/>
            <sz val="9"/>
            <color indexed="81"/>
            <rFont val="MS P ゴシック"/>
            <family val="3"/>
            <charset val="128"/>
          </rPr>
          <t>キャリアポイントと
する場面を選択</t>
        </r>
      </text>
    </comment>
    <comment ref="H234" authorId="0" shapeId="0" xr:uid="{B34B52D3-AA0B-40B2-9EE9-B6E2015C9D58}">
      <text>
        <r>
          <rPr>
            <b/>
            <sz val="9"/>
            <color indexed="81"/>
            <rFont val="MS P ゴシック"/>
            <family val="3"/>
            <charset val="128"/>
          </rPr>
          <t>キャリアポイントにおいて、育てたい力を右の表から選択</t>
        </r>
      </text>
    </comment>
    <comment ref="O234" authorId="0" shapeId="0" xr:uid="{03492DF4-3822-4D61-AEC2-4BAF8D0441E2}">
      <text>
        <r>
          <rPr>
            <b/>
            <sz val="9"/>
            <color indexed="81"/>
            <rFont val="MS P ゴシック"/>
            <family val="3"/>
            <charset val="128"/>
          </rPr>
          <t>授業後に、キャリアポイントを中心に振り返り、評価を選択</t>
        </r>
      </text>
    </comment>
    <comment ref="F235" authorId="0" shapeId="0" xr:uid="{1A35DB63-1A4F-4865-9343-BF35316C5D9F}">
      <text>
        <r>
          <rPr>
            <b/>
            <sz val="9"/>
            <color indexed="81"/>
            <rFont val="MS P ゴシック"/>
            <family val="3"/>
            <charset val="128"/>
          </rPr>
          <t>キャリアポイントの
具体的な活動を記入</t>
        </r>
      </text>
    </comment>
    <comment ref="F237" authorId="0" shapeId="0" xr:uid="{27299587-0AFE-4320-9297-45DA118EACB7}">
      <text>
        <r>
          <rPr>
            <b/>
            <sz val="9"/>
            <color indexed="81"/>
            <rFont val="MS P ゴシック"/>
            <family val="3"/>
            <charset val="128"/>
          </rPr>
          <t>キャリアポイントと
する場面を選択</t>
        </r>
      </text>
    </comment>
    <comment ref="H237" authorId="0" shapeId="0" xr:uid="{38721294-8436-461B-BC87-0328CA633588}">
      <text>
        <r>
          <rPr>
            <b/>
            <sz val="9"/>
            <color indexed="81"/>
            <rFont val="MS P ゴシック"/>
            <family val="3"/>
            <charset val="128"/>
          </rPr>
          <t>キャリアポイントにおいて、育てたい力を右の表から選択</t>
        </r>
      </text>
    </comment>
    <comment ref="O237" authorId="0" shapeId="0" xr:uid="{56EE74AF-A379-4F85-AE7E-7A1857E7DB0C}">
      <text>
        <r>
          <rPr>
            <b/>
            <sz val="9"/>
            <color indexed="81"/>
            <rFont val="MS P ゴシック"/>
            <family val="3"/>
            <charset val="128"/>
          </rPr>
          <t>授業後に、キャリアポイントを中心に振り返り、評価を選択</t>
        </r>
      </text>
    </comment>
    <comment ref="F238" authorId="0" shapeId="0" xr:uid="{A0F28FDF-0113-4444-B93E-0BE1F690ABE6}">
      <text>
        <r>
          <rPr>
            <b/>
            <sz val="9"/>
            <color indexed="81"/>
            <rFont val="MS P ゴシック"/>
            <family val="3"/>
            <charset val="128"/>
          </rPr>
          <t>キャリアポイントの
具体的な活動を記入</t>
        </r>
      </text>
    </comment>
    <comment ref="F240" authorId="0" shapeId="0" xr:uid="{F75366E1-A7A5-4024-B7C0-8E742B153E8A}">
      <text>
        <r>
          <rPr>
            <b/>
            <sz val="9"/>
            <color indexed="81"/>
            <rFont val="MS P ゴシック"/>
            <family val="3"/>
            <charset val="128"/>
          </rPr>
          <t>キャリアポイントと
する場面を選択</t>
        </r>
      </text>
    </comment>
    <comment ref="H240" authorId="0" shapeId="0" xr:uid="{0CCBB29B-6699-443E-8B10-7E4795FC3B5E}">
      <text>
        <r>
          <rPr>
            <b/>
            <sz val="9"/>
            <color indexed="81"/>
            <rFont val="MS P ゴシック"/>
            <family val="3"/>
            <charset val="128"/>
          </rPr>
          <t>キャリアポイントにおいて、育てたい力を右の表から選択</t>
        </r>
      </text>
    </comment>
    <comment ref="O240" authorId="0" shapeId="0" xr:uid="{72368070-D9CE-4422-8297-F9622061A88A}">
      <text>
        <r>
          <rPr>
            <b/>
            <sz val="9"/>
            <color indexed="81"/>
            <rFont val="MS P ゴシック"/>
            <family val="3"/>
            <charset val="128"/>
          </rPr>
          <t>授業後に、キャリアポイントを中心に振り返り、評価を選択</t>
        </r>
      </text>
    </comment>
    <comment ref="F241" authorId="0" shapeId="0" xr:uid="{1FE425DF-3E07-4480-AA6A-ADD70142D902}">
      <text>
        <r>
          <rPr>
            <b/>
            <sz val="9"/>
            <color indexed="81"/>
            <rFont val="MS P ゴシック"/>
            <family val="3"/>
            <charset val="128"/>
          </rPr>
          <t>キャリアポイントの
具体的な活動を記入</t>
        </r>
      </text>
    </comment>
    <comment ref="F243" authorId="0" shapeId="0" xr:uid="{06AFD205-1FE0-4E24-A768-9C9E61C1BC94}">
      <text>
        <r>
          <rPr>
            <b/>
            <sz val="9"/>
            <color indexed="81"/>
            <rFont val="MS P ゴシック"/>
            <family val="3"/>
            <charset val="128"/>
          </rPr>
          <t>キャリアポイントと
する場面を選択</t>
        </r>
      </text>
    </comment>
    <comment ref="H243" authorId="0" shapeId="0" xr:uid="{5E283497-E0AC-4BE0-942B-63C6ED28296F}">
      <text>
        <r>
          <rPr>
            <b/>
            <sz val="9"/>
            <color indexed="81"/>
            <rFont val="MS P ゴシック"/>
            <family val="3"/>
            <charset val="128"/>
          </rPr>
          <t>キャリアポイントにおいて、育てたい力を右の表から選択</t>
        </r>
      </text>
    </comment>
    <comment ref="O243" authorId="0" shapeId="0" xr:uid="{3DFA59D2-ED16-45A7-B164-55B89E0D6A48}">
      <text>
        <r>
          <rPr>
            <b/>
            <sz val="9"/>
            <color indexed="81"/>
            <rFont val="MS P ゴシック"/>
            <family val="3"/>
            <charset val="128"/>
          </rPr>
          <t>授業後に、キャリアポイントを中心に振り返り、評価を選択</t>
        </r>
      </text>
    </comment>
    <comment ref="F244" authorId="0" shapeId="0" xr:uid="{5B835CA4-5DE4-4295-BFA8-3B857059525F}">
      <text>
        <r>
          <rPr>
            <b/>
            <sz val="9"/>
            <color indexed="81"/>
            <rFont val="MS P ゴシック"/>
            <family val="3"/>
            <charset val="128"/>
          </rPr>
          <t>キャリアポイントの
具体的な活動を記入</t>
        </r>
      </text>
    </comment>
    <comment ref="F263" authorId="0" shapeId="0" xr:uid="{167FBB2D-155A-42F5-BB8E-A0F6E402EEDB}">
      <text>
        <r>
          <rPr>
            <b/>
            <sz val="9"/>
            <color indexed="81"/>
            <rFont val="MS P ゴシック"/>
            <family val="3"/>
            <charset val="128"/>
          </rPr>
          <t>キャリアポイントと
する場面を選択</t>
        </r>
      </text>
    </comment>
    <comment ref="H263" authorId="0" shapeId="0" xr:uid="{16864118-A9A7-495D-B492-96EDD1B944A2}">
      <text>
        <r>
          <rPr>
            <b/>
            <sz val="9"/>
            <color indexed="81"/>
            <rFont val="MS P ゴシック"/>
            <family val="3"/>
            <charset val="128"/>
          </rPr>
          <t>キャリアポイントにおいて、育てたい力を右の表から選択</t>
        </r>
      </text>
    </comment>
    <comment ref="O263" authorId="0" shapeId="0" xr:uid="{5248B5A6-01A3-459B-BEA5-BDE7A691D84D}">
      <text>
        <r>
          <rPr>
            <b/>
            <sz val="9"/>
            <color indexed="81"/>
            <rFont val="MS P ゴシック"/>
            <family val="3"/>
            <charset val="128"/>
          </rPr>
          <t>授業後に、キャリアポイントを中心に振り返り、評価を選択</t>
        </r>
      </text>
    </comment>
    <comment ref="F264" authorId="0" shapeId="0" xr:uid="{3F20E452-BDD8-4795-846B-8A4D18B22FC0}">
      <text>
        <r>
          <rPr>
            <b/>
            <sz val="9"/>
            <color indexed="81"/>
            <rFont val="MS P ゴシック"/>
            <family val="3"/>
            <charset val="128"/>
          </rPr>
          <t>キャリアポイントの
具体的な活動を記入</t>
        </r>
      </text>
    </comment>
    <comment ref="F266" authorId="0" shapeId="0" xr:uid="{0EBADFBA-ADEB-4796-AF67-1FD2BAB07005}">
      <text>
        <r>
          <rPr>
            <b/>
            <sz val="9"/>
            <color indexed="81"/>
            <rFont val="MS P ゴシック"/>
            <family val="3"/>
            <charset val="128"/>
          </rPr>
          <t>キャリアポイントと
する場面を選択</t>
        </r>
      </text>
    </comment>
    <comment ref="H266" authorId="0" shapeId="0" xr:uid="{E1804E2C-2722-47F0-8E59-BA4F45C64046}">
      <text>
        <r>
          <rPr>
            <b/>
            <sz val="9"/>
            <color indexed="81"/>
            <rFont val="MS P ゴシック"/>
            <family val="3"/>
            <charset val="128"/>
          </rPr>
          <t>キャリアポイントにおいて、育てたい力を右の表から選択</t>
        </r>
      </text>
    </comment>
    <comment ref="O266" authorId="0" shapeId="0" xr:uid="{1BCA7625-17A0-4AB7-ADC2-698C5BE93913}">
      <text>
        <r>
          <rPr>
            <b/>
            <sz val="9"/>
            <color indexed="81"/>
            <rFont val="MS P ゴシック"/>
            <family val="3"/>
            <charset val="128"/>
          </rPr>
          <t>授業後に、キャリアポイントを中心に振り返り、評価を選択</t>
        </r>
      </text>
    </comment>
    <comment ref="F267" authorId="0" shapeId="0" xr:uid="{C1508214-492F-4913-85E6-E20B7DE4993F}">
      <text>
        <r>
          <rPr>
            <b/>
            <sz val="9"/>
            <color indexed="81"/>
            <rFont val="MS P ゴシック"/>
            <family val="3"/>
            <charset val="128"/>
          </rPr>
          <t>キャリアポイントの
具体的な活動を記入</t>
        </r>
      </text>
    </comment>
    <comment ref="F269" authorId="0" shapeId="0" xr:uid="{FD29C2F5-304D-40CE-B2FC-0864D60CC8E4}">
      <text>
        <r>
          <rPr>
            <b/>
            <sz val="9"/>
            <color indexed="81"/>
            <rFont val="MS P ゴシック"/>
            <family val="3"/>
            <charset val="128"/>
          </rPr>
          <t>キャリアポイントと
する場面を選択</t>
        </r>
      </text>
    </comment>
    <comment ref="H269" authorId="0" shapeId="0" xr:uid="{55676924-8C05-4E1E-BB8F-E492C24689E5}">
      <text>
        <r>
          <rPr>
            <b/>
            <sz val="9"/>
            <color indexed="81"/>
            <rFont val="MS P ゴシック"/>
            <family val="3"/>
            <charset val="128"/>
          </rPr>
          <t>キャリアポイントにおいて、育てたい力を右の表から選択</t>
        </r>
      </text>
    </comment>
    <comment ref="O269" authorId="0" shapeId="0" xr:uid="{43A1D978-FEEF-43DB-B6DD-AB1730FCEFE1}">
      <text>
        <r>
          <rPr>
            <b/>
            <sz val="9"/>
            <color indexed="81"/>
            <rFont val="MS P ゴシック"/>
            <family val="3"/>
            <charset val="128"/>
          </rPr>
          <t>授業後に、キャリアポイントを中心に振り返り、評価を選択</t>
        </r>
      </text>
    </comment>
    <comment ref="F270" authorId="0" shapeId="0" xr:uid="{057004BB-BB1B-4DB8-9AD0-16BA84D2B589}">
      <text>
        <r>
          <rPr>
            <b/>
            <sz val="9"/>
            <color indexed="81"/>
            <rFont val="MS P ゴシック"/>
            <family val="3"/>
            <charset val="128"/>
          </rPr>
          <t>キャリアポイントの
具体的な活動を記入</t>
        </r>
      </text>
    </comment>
    <comment ref="F272" authorId="0" shapeId="0" xr:uid="{91E3F6C6-EA88-49F1-A9FD-E0ED25A93F8B}">
      <text>
        <r>
          <rPr>
            <b/>
            <sz val="9"/>
            <color indexed="81"/>
            <rFont val="MS P ゴシック"/>
            <family val="3"/>
            <charset val="128"/>
          </rPr>
          <t>キャリアポイントと
する場面を選択</t>
        </r>
      </text>
    </comment>
    <comment ref="H272" authorId="0" shapeId="0" xr:uid="{940FCFFB-8847-4D4D-8DB1-4C14C2078854}">
      <text>
        <r>
          <rPr>
            <b/>
            <sz val="9"/>
            <color indexed="81"/>
            <rFont val="MS P ゴシック"/>
            <family val="3"/>
            <charset val="128"/>
          </rPr>
          <t>キャリアポイントにおいて、育てたい力を右の表から選択</t>
        </r>
      </text>
    </comment>
    <comment ref="O272" authorId="0" shapeId="0" xr:uid="{253E8B8A-580E-4565-A050-DCD7D23E33E3}">
      <text>
        <r>
          <rPr>
            <b/>
            <sz val="9"/>
            <color indexed="81"/>
            <rFont val="MS P ゴシック"/>
            <family val="3"/>
            <charset val="128"/>
          </rPr>
          <t>授業後に、キャリアポイントを中心に振り返り、評価を選択</t>
        </r>
      </text>
    </comment>
    <comment ref="F273" authorId="0" shapeId="0" xr:uid="{FFF1F9A9-182E-4CC2-A6B0-1A0DEBBE6FE5}">
      <text>
        <r>
          <rPr>
            <b/>
            <sz val="9"/>
            <color indexed="81"/>
            <rFont val="MS P ゴシック"/>
            <family val="3"/>
            <charset val="128"/>
          </rPr>
          <t>キャリアポイントの
具体的な活動を記入</t>
        </r>
      </text>
    </comment>
    <comment ref="F275" authorId="0" shapeId="0" xr:uid="{4C7A6D98-97F1-42FC-A038-89CBA1FFECFB}">
      <text>
        <r>
          <rPr>
            <b/>
            <sz val="9"/>
            <color indexed="81"/>
            <rFont val="MS P ゴシック"/>
            <family val="3"/>
            <charset val="128"/>
          </rPr>
          <t>キャリアポイントと
する場面を選択</t>
        </r>
      </text>
    </comment>
    <comment ref="H275" authorId="0" shapeId="0" xr:uid="{E6CEE069-172B-4B1E-9DBD-9DAE680CC2A0}">
      <text>
        <r>
          <rPr>
            <b/>
            <sz val="9"/>
            <color indexed="81"/>
            <rFont val="MS P ゴシック"/>
            <family val="3"/>
            <charset val="128"/>
          </rPr>
          <t>キャリアポイントにおいて、育てたい力を右の表から選択</t>
        </r>
      </text>
    </comment>
    <comment ref="O275" authorId="0" shapeId="0" xr:uid="{709EE9B5-F413-4C47-A5DD-46948EBFA4EF}">
      <text>
        <r>
          <rPr>
            <b/>
            <sz val="9"/>
            <color indexed="81"/>
            <rFont val="MS P ゴシック"/>
            <family val="3"/>
            <charset val="128"/>
          </rPr>
          <t>授業後に、キャリアポイントを中心に振り返り、評価を選択</t>
        </r>
      </text>
    </comment>
    <comment ref="F276" authorId="0" shapeId="0" xr:uid="{8E3B67A5-3417-46FE-9224-05517ADB3F3D}">
      <text>
        <r>
          <rPr>
            <b/>
            <sz val="9"/>
            <color indexed="81"/>
            <rFont val="MS P ゴシック"/>
            <family val="3"/>
            <charset val="128"/>
          </rPr>
          <t>キャリアポイントの
具体的な活動を記入</t>
        </r>
      </text>
    </comment>
    <comment ref="F278" authorId="0" shapeId="0" xr:uid="{46DF78D5-B331-4F76-88CC-3E8726D4FAF3}">
      <text>
        <r>
          <rPr>
            <b/>
            <sz val="9"/>
            <color indexed="81"/>
            <rFont val="MS P ゴシック"/>
            <family val="3"/>
            <charset val="128"/>
          </rPr>
          <t>キャリアポイントと
する場面を選択</t>
        </r>
      </text>
    </comment>
    <comment ref="H278" authorId="0" shapeId="0" xr:uid="{8BDC3B2D-7C56-4DC2-91CC-CD41CACA8E46}">
      <text>
        <r>
          <rPr>
            <b/>
            <sz val="9"/>
            <color indexed="81"/>
            <rFont val="MS P ゴシック"/>
            <family val="3"/>
            <charset val="128"/>
          </rPr>
          <t>キャリアポイントにおいて、育てたい力を右の表から選択</t>
        </r>
      </text>
    </comment>
    <comment ref="O278" authorId="0" shapeId="0" xr:uid="{1A7AA28B-C09E-4FF5-B98C-78114D575324}">
      <text>
        <r>
          <rPr>
            <b/>
            <sz val="9"/>
            <color indexed="81"/>
            <rFont val="MS P ゴシック"/>
            <family val="3"/>
            <charset val="128"/>
          </rPr>
          <t>授業後に、キャリアポイントを中心に振り返り、評価を選択</t>
        </r>
      </text>
    </comment>
    <comment ref="F279" authorId="0" shapeId="0" xr:uid="{538E364D-DB7F-4714-BFB5-52D84BCBC57B}">
      <text>
        <r>
          <rPr>
            <b/>
            <sz val="9"/>
            <color indexed="81"/>
            <rFont val="MS P ゴシック"/>
            <family val="3"/>
            <charset val="128"/>
          </rPr>
          <t>キャリアポイントの
具体的な活動を記入</t>
        </r>
      </text>
    </comment>
    <comment ref="F298" authorId="0" shapeId="0" xr:uid="{6AF0E665-5945-419E-8DE4-919B964D4099}">
      <text>
        <r>
          <rPr>
            <b/>
            <sz val="9"/>
            <color indexed="81"/>
            <rFont val="MS P ゴシック"/>
            <family val="3"/>
            <charset val="128"/>
          </rPr>
          <t>キャリアポイントと
する場面を選択</t>
        </r>
      </text>
    </comment>
    <comment ref="H298" authorId="0" shapeId="0" xr:uid="{74F91AA1-DB45-4DF4-87ED-6D17FD775EF3}">
      <text>
        <r>
          <rPr>
            <b/>
            <sz val="9"/>
            <color indexed="81"/>
            <rFont val="MS P ゴシック"/>
            <family val="3"/>
            <charset val="128"/>
          </rPr>
          <t>キャリアポイントにおいて、育てたい力を右の表から選択</t>
        </r>
      </text>
    </comment>
    <comment ref="O298" authorId="0" shapeId="0" xr:uid="{3907E7AC-94A6-4914-8738-8737DF9E51CC}">
      <text>
        <r>
          <rPr>
            <b/>
            <sz val="9"/>
            <color indexed="81"/>
            <rFont val="MS P ゴシック"/>
            <family val="3"/>
            <charset val="128"/>
          </rPr>
          <t>授業後に、キャリアポイントを中心に振り返り、評価を選択</t>
        </r>
      </text>
    </comment>
    <comment ref="F299" authorId="0" shapeId="0" xr:uid="{2B48A5BE-1B89-41F5-A27D-E58FDAA94258}">
      <text>
        <r>
          <rPr>
            <b/>
            <sz val="9"/>
            <color indexed="81"/>
            <rFont val="MS P ゴシック"/>
            <family val="3"/>
            <charset val="128"/>
          </rPr>
          <t>キャリアポイントの
具体的な活動を記入</t>
        </r>
      </text>
    </comment>
    <comment ref="F301" authorId="0" shapeId="0" xr:uid="{BCF6F1CC-CDC4-4432-B6EB-449C51BD2B0A}">
      <text>
        <r>
          <rPr>
            <b/>
            <sz val="9"/>
            <color indexed="81"/>
            <rFont val="MS P ゴシック"/>
            <family val="3"/>
            <charset val="128"/>
          </rPr>
          <t>キャリアポイントと
する場面を選択</t>
        </r>
      </text>
    </comment>
    <comment ref="H301" authorId="0" shapeId="0" xr:uid="{473A4304-12CA-40D8-87B7-CDCF541065F5}">
      <text>
        <r>
          <rPr>
            <b/>
            <sz val="9"/>
            <color indexed="81"/>
            <rFont val="MS P ゴシック"/>
            <family val="3"/>
            <charset val="128"/>
          </rPr>
          <t>キャリアポイントにおいて、育てたい力を右の表から選択</t>
        </r>
      </text>
    </comment>
    <comment ref="O301" authorId="0" shapeId="0" xr:uid="{B2A96A99-12E4-4C29-B21B-D7066C09EA2B}">
      <text>
        <r>
          <rPr>
            <b/>
            <sz val="9"/>
            <color indexed="81"/>
            <rFont val="MS P ゴシック"/>
            <family val="3"/>
            <charset val="128"/>
          </rPr>
          <t>授業後に、キャリアポイントを中心に振り返り、評価を選択</t>
        </r>
      </text>
    </comment>
    <comment ref="F302" authorId="0" shapeId="0" xr:uid="{10210874-3CD7-4027-842A-7A5CAEB17E1F}">
      <text>
        <r>
          <rPr>
            <b/>
            <sz val="9"/>
            <color indexed="81"/>
            <rFont val="MS P ゴシック"/>
            <family val="3"/>
            <charset val="128"/>
          </rPr>
          <t>キャリアポイントの
具体的な活動を記入</t>
        </r>
      </text>
    </comment>
    <comment ref="F304" authorId="0" shapeId="0" xr:uid="{561CE40B-31A5-4CA6-BE0D-E87C64249A18}">
      <text>
        <r>
          <rPr>
            <b/>
            <sz val="9"/>
            <color indexed="81"/>
            <rFont val="MS P ゴシック"/>
            <family val="3"/>
            <charset val="128"/>
          </rPr>
          <t>キャリアポイントと
する場面を選択</t>
        </r>
      </text>
    </comment>
    <comment ref="H304" authorId="0" shapeId="0" xr:uid="{A3A3DA93-75B7-4F58-A0FB-4A92FAEF0C3E}">
      <text>
        <r>
          <rPr>
            <b/>
            <sz val="9"/>
            <color indexed="81"/>
            <rFont val="MS P ゴシック"/>
            <family val="3"/>
            <charset val="128"/>
          </rPr>
          <t>キャリアポイントにおいて、育てたい力を右の表から選択</t>
        </r>
      </text>
    </comment>
    <comment ref="O304" authorId="0" shapeId="0" xr:uid="{F875096F-877C-45CB-88BD-8ACFEC02747D}">
      <text>
        <r>
          <rPr>
            <b/>
            <sz val="9"/>
            <color indexed="81"/>
            <rFont val="MS P ゴシック"/>
            <family val="3"/>
            <charset val="128"/>
          </rPr>
          <t>授業後に、キャリアポイントを中心に振り返り、評価を選択</t>
        </r>
      </text>
    </comment>
    <comment ref="F305" authorId="0" shapeId="0" xr:uid="{20FAA64D-502B-4F99-999E-87C836C45BED}">
      <text>
        <r>
          <rPr>
            <b/>
            <sz val="9"/>
            <color indexed="81"/>
            <rFont val="MS P ゴシック"/>
            <family val="3"/>
            <charset val="128"/>
          </rPr>
          <t>キャリアポイントの
具体的な活動を記入</t>
        </r>
      </text>
    </comment>
    <comment ref="F307" authorId="0" shapeId="0" xr:uid="{CC40B10B-453E-48B8-A23E-3CA975BF8856}">
      <text>
        <r>
          <rPr>
            <b/>
            <sz val="9"/>
            <color indexed="81"/>
            <rFont val="MS P ゴシック"/>
            <family val="3"/>
            <charset val="128"/>
          </rPr>
          <t>キャリアポイントと
する場面を選択</t>
        </r>
      </text>
    </comment>
    <comment ref="H307" authorId="0" shapeId="0" xr:uid="{62D1803D-6459-465A-BEA1-3459151539B2}">
      <text>
        <r>
          <rPr>
            <b/>
            <sz val="9"/>
            <color indexed="81"/>
            <rFont val="MS P ゴシック"/>
            <family val="3"/>
            <charset val="128"/>
          </rPr>
          <t>キャリアポイントにおいて、育てたい力を右の表から選択</t>
        </r>
      </text>
    </comment>
    <comment ref="O307" authorId="0" shapeId="0" xr:uid="{D7CE41E4-E5F2-4E6C-93B7-C997317B2C3E}">
      <text>
        <r>
          <rPr>
            <b/>
            <sz val="9"/>
            <color indexed="81"/>
            <rFont val="MS P ゴシック"/>
            <family val="3"/>
            <charset val="128"/>
          </rPr>
          <t>授業後に、キャリアポイントを中心に振り返り、評価を選択</t>
        </r>
      </text>
    </comment>
    <comment ref="F308" authorId="0" shapeId="0" xr:uid="{DF7F8E7A-ACCE-41A5-A0DC-8279B9D5948B}">
      <text>
        <r>
          <rPr>
            <b/>
            <sz val="9"/>
            <color indexed="81"/>
            <rFont val="MS P ゴシック"/>
            <family val="3"/>
            <charset val="128"/>
          </rPr>
          <t>キャリアポイントの
具体的な活動を記入</t>
        </r>
      </text>
    </comment>
    <comment ref="F310" authorId="0" shapeId="0" xr:uid="{A7C81601-A4EC-4391-90A5-01F542D0E5C3}">
      <text>
        <r>
          <rPr>
            <b/>
            <sz val="9"/>
            <color indexed="81"/>
            <rFont val="MS P ゴシック"/>
            <family val="3"/>
            <charset val="128"/>
          </rPr>
          <t>キャリアポイントと
する場面を選択</t>
        </r>
      </text>
    </comment>
    <comment ref="H310" authorId="0" shapeId="0" xr:uid="{C60F6C1D-9C1B-4AAC-8B54-9B2F842EEECB}">
      <text>
        <r>
          <rPr>
            <b/>
            <sz val="9"/>
            <color indexed="81"/>
            <rFont val="MS P ゴシック"/>
            <family val="3"/>
            <charset val="128"/>
          </rPr>
          <t>キャリアポイントにおいて、育てたい力を右の表から選択</t>
        </r>
      </text>
    </comment>
    <comment ref="O310" authorId="0" shapeId="0" xr:uid="{3D364732-EDBB-4B14-AC4B-5C8018EFAEFA}">
      <text>
        <r>
          <rPr>
            <b/>
            <sz val="9"/>
            <color indexed="81"/>
            <rFont val="MS P ゴシック"/>
            <family val="3"/>
            <charset val="128"/>
          </rPr>
          <t>授業後に、キャリアポイントを中心に振り返り、評価を選択</t>
        </r>
      </text>
    </comment>
    <comment ref="F311" authorId="0" shapeId="0" xr:uid="{B7598E97-CAF8-4B94-B8F1-3EF3A30D501F}">
      <text>
        <r>
          <rPr>
            <b/>
            <sz val="9"/>
            <color indexed="81"/>
            <rFont val="MS P ゴシック"/>
            <family val="3"/>
            <charset val="128"/>
          </rPr>
          <t>キャリアポイントの
具体的な活動を記入</t>
        </r>
      </text>
    </comment>
    <comment ref="F313" authorId="0" shapeId="0" xr:uid="{873A5C66-18E3-4DBF-98CC-2AB69400EB8A}">
      <text>
        <r>
          <rPr>
            <b/>
            <sz val="9"/>
            <color indexed="81"/>
            <rFont val="MS P ゴシック"/>
            <family val="3"/>
            <charset val="128"/>
          </rPr>
          <t>キャリアポイントと
する場面を選択</t>
        </r>
      </text>
    </comment>
    <comment ref="H313" authorId="0" shapeId="0" xr:uid="{32F0B206-4275-4497-A703-E1AB7CEA015B}">
      <text>
        <r>
          <rPr>
            <b/>
            <sz val="9"/>
            <color indexed="81"/>
            <rFont val="MS P ゴシック"/>
            <family val="3"/>
            <charset val="128"/>
          </rPr>
          <t>キャリアポイントにおいて、育てたい力を右の表から選択</t>
        </r>
      </text>
    </comment>
    <comment ref="O313" authorId="0" shapeId="0" xr:uid="{B5571E5C-E5D0-40EA-A206-67E2F1EC2DF7}">
      <text>
        <r>
          <rPr>
            <b/>
            <sz val="9"/>
            <color indexed="81"/>
            <rFont val="MS P ゴシック"/>
            <family val="3"/>
            <charset val="128"/>
          </rPr>
          <t>授業後に、キャリアポイントを中心に振り返り、評価を選択</t>
        </r>
      </text>
    </comment>
    <comment ref="F314" authorId="0" shapeId="0" xr:uid="{BF341550-7530-43BB-BDA6-C825DEEAA6AF}">
      <text>
        <r>
          <rPr>
            <b/>
            <sz val="9"/>
            <color indexed="81"/>
            <rFont val="MS P ゴシック"/>
            <family val="3"/>
            <charset val="128"/>
          </rPr>
          <t>キャリアポイントの
具体的な活動を記入</t>
        </r>
      </text>
    </comment>
  </commentList>
</comments>
</file>

<file path=xl/sharedStrings.xml><?xml version="1.0" encoding="utf-8"?>
<sst xmlns="http://schemas.openxmlformats.org/spreadsheetml/2006/main" count="1169" uniqueCount="392">
  <si>
    <t>単元名</t>
    <rPh sb="0" eb="3">
      <t>タンゲンメイ</t>
    </rPh>
    <phoneticPr fontId="1"/>
  </si>
  <si>
    <t>時間</t>
    <rPh sb="0" eb="2">
      <t>ジカン</t>
    </rPh>
    <phoneticPr fontId="1"/>
  </si>
  <si>
    <t>単元の目標</t>
    <rPh sb="0" eb="2">
      <t>タンゲン</t>
    </rPh>
    <rPh sb="3" eb="5">
      <t>モクヒョウ</t>
    </rPh>
    <phoneticPr fontId="1"/>
  </si>
  <si>
    <t>生徒A</t>
    <rPh sb="0" eb="2">
      <t>セイト</t>
    </rPh>
    <phoneticPr fontId="1"/>
  </si>
  <si>
    <t>生徒B</t>
    <rPh sb="0" eb="2">
      <t>セイト</t>
    </rPh>
    <phoneticPr fontId="1"/>
  </si>
  <si>
    <t>生徒C</t>
    <rPh sb="0" eb="2">
      <t>セイト</t>
    </rPh>
    <phoneticPr fontId="1"/>
  </si>
  <si>
    <t>生徒D</t>
    <rPh sb="0" eb="2">
      <t>セイト</t>
    </rPh>
    <phoneticPr fontId="1"/>
  </si>
  <si>
    <t>生徒E</t>
    <rPh sb="0" eb="2">
      <t>セイト</t>
    </rPh>
    <phoneticPr fontId="1"/>
  </si>
  <si>
    <t>生徒F</t>
    <rPh sb="0" eb="2">
      <t>セイト</t>
    </rPh>
    <phoneticPr fontId="1"/>
  </si>
  <si>
    <t>生徒G</t>
    <rPh sb="0" eb="2">
      <t>セイト</t>
    </rPh>
    <phoneticPr fontId="1"/>
  </si>
  <si>
    <t>生徒H</t>
    <rPh sb="0" eb="2">
      <t>セイト</t>
    </rPh>
    <phoneticPr fontId="1"/>
  </si>
  <si>
    <t>生徒K</t>
    <rPh sb="0" eb="2">
      <t>セイト</t>
    </rPh>
    <phoneticPr fontId="1"/>
  </si>
  <si>
    <t>生徒L</t>
    <rPh sb="0" eb="2">
      <t>セイト</t>
    </rPh>
    <phoneticPr fontId="1"/>
  </si>
  <si>
    <t>生徒M</t>
    <rPh sb="0" eb="2">
      <t>セイト</t>
    </rPh>
    <phoneticPr fontId="1"/>
  </si>
  <si>
    <t>生徒N</t>
    <rPh sb="0" eb="2">
      <t>セイト</t>
    </rPh>
    <phoneticPr fontId="1"/>
  </si>
  <si>
    <t>生徒O</t>
    <rPh sb="0" eb="2">
      <t>セイト</t>
    </rPh>
    <phoneticPr fontId="1"/>
  </si>
  <si>
    <t>生徒P</t>
    <rPh sb="0" eb="2">
      <t>セイト</t>
    </rPh>
    <phoneticPr fontId="1"/>
  </si>
  <si>
    <t>生徒Q</t>
    <rPh sb="0" eb="2">
      <t>セイト</t>
    </rPh>
    <phoneticPr fontId="1"/>
  </si>
  <si>
    <t>生徒R</t>
    <rPh sb="0" eb="2">
      <t>セイト</t>
    </rPh>
    <phoneticPr fontId="1"/>
  </si>
  <si>
    <t>生徒I</t>
    <rPh sb="0" eb="2">
      <t>セイト</t>
    </rPh>
    <phoneticPr fontId="1"/>
  </si>
  <si>
    <t>生徒J</t>
    <rPh sb="0" eb="2">
      <t>セイト</t>
    </rPh>
    <phoneticPr fontId="1"/>
  </si>
  <si>
    <t>主な
活動の設定</t>
    <rPh sb="0" eb="1">
      <t>オモ</t>
    </rPh>
    <rPh sb="3" eb="5">
      <t>カツドウ</t>
    </rPh>
    <rPh sb="6" eb="8">
      <t>セッテイ</t>
    </rPh>
    <phoneticPr fontId="1"/>
  </si>
  <si>
    <t>評価</t>
    <rPh sb="0" eb="2">
      <t>ヒョウカ</t>
    </rPh>
    <phoneticPr fontId="1"/>
  </si>
  <si>
    <t>〇個人差の大きい集団にも適合する単元</t>
    <rPh sb="1" eb="4">
      <t>コジンサ</t>
    </rPh>
    <rPh sb="5" eb="6">
      <t>オオ</t>
    </rPh>
    <rPh sb="8" eb="10">
      <t>シュウダン</t>
    </rPh>
    <rPh sb="12" eb="14">
      <t>テキゴウ</t>
    </rPh>
    <rPh sb="16" eb="18">
      <t>タンゲン</t>
    </rPh>
    <phoneticPr fontId="1"/>
  </si>
  <si>
    <t>過程</t>
    <rPh sb="0" eb="2">
      <t>カテイ</t>
    </rPh>
    <phoneticPr fontId="1"/>
  </si>
  <si>
    <t>活動</t>
    <rPh sb="0" eb="2">
      <t>カツドウ</t>
    </rPh>
    <phoneticPr fontId="1"/>
  </si>
  <si>
    <t>育てたい力</t>
    <rPh sb="0" eb="1">
      <t>ソダ</t>
    </rPh>
    <rPh sb="4" eb="5">
      <t>チカラ</t>
    </rPh>
    <phoneticPr fontId="1"/>
  </si>
  <si>
    <t>〇望ましい態度や習慣が形成され、現在や将来の生活に生かされる単元</t>
    <rPh sb="1" eb="2">
      <t>ノゾ</t>
    </rPh>
    <rPh sb="5" eb="7">
      <t>タイド</t>
    </rPh>
    <rPh sb="8" eb="10">
      <t>シュウカン</t>
    </rPh>
    <rPh sb="11" eb="13">
      <t>ケイセイ</t>
    </rPh>
    <rPh sb="16" eb="18">
      <t>ゲンザイ</t>
    </rPh>
    <rPh sb="19" eb="21">
      <t>ショウライ</t>
    </rPh>
    <rPh sb="22" eb="23">
      <t>ナマ</t>
    </rPh>
    <rPh sb="23" eb="24">
      <t>カツ</t>
    </rPh>
    <rPh sb="25" eb="26">
      <t>イ</t>
    </rPh>
    <rPh sb="30" eb="32">
      <t>タンゲン</t>
    </rPh>
    <phoneticPr fontId="1"/>
  </si>
  <si>
    <t>生活単元学習の授業づくり</t>
    <rPh sb="0" eb="6">
      <t>セイカツタンゲンガクシュウ</t>
    </rPh>
    <rPh sb="7" eb="9">
      <t>ジュギョウ</t>
    </rPh>
    <phoneticPr fontId="1"/>
  </si>
  <si>
    <t>時数</t>
    <rPh sb="0" eb="2">
      <t>ジスウ</t>
    </rPh>
    <phoneticPr fontId="1"/>
  </si>
  <si>
    <t>1時間</t>
  </si>
  <si>
    <t>つかむ</t>
    <phoneticPr fontId="1"/>
  </si>
  <si>
    <t>追究する</t>
    <rPh sb="0" eb="2">
      <t>ツイキュウ</t>
    </rPh>
    <phoneticPr fontId="1"/>
  </si>
  <si>
    <t>まとめる</t>
    <phoneticPr fontId="1"/>
  </si>
  <si>
    <t>＜単元目標＞</t>
    <rPh sb="1" eb="5">
      <t>タンゲンモクヒョウ</t>
    </rPh>
    <phoneticPr fontId="1"/>
  </si>
  <si>
    <t>主な活動</t>
    <rPh sb="0" eb="1">
      <t>オモ</t>
    </rPh>
    <rPh sb="2" eb="4">
      <t>カツドウ</t>
    </rPh>
    <phoneticPr fontId="1"/>
  </si>
  <si>
    <t>選択・考える活動</t>
    <rPh sb="0" eb="2">
      <t>センタク</t>
    </rPh>
    <rPh sb="3" eb="4">
      <t>カンガ</t>
    </rPh>
    <rPh sb="6" eb="8">
      <t>カツドウ</t>
    </rPh>
    <phoneticPr fontId="1"/>
  </si>
  <si>
    <t>＜主な活動・目標＞</t>
    <rPh sb="1" eb="2">
      <t>オモ</t>
    </rPh>
    <rPh sb="3" eb="5">
      <t>カツドウ</t>
    </rPh>
    <rPh sb="6" eb="8">
      <t>モクヒョウ</t>
    </rPh>
    <phoneticPr fontId="1"/>
  </si>
  <si>
    <t>手立て</t>
    <rPh sb="0" eb="2">
      <t>テダ</t>
    </rPh>
    <phoneticPr fontId="1"/>
  </si>
  <si>
    <t>手立て</t>
    <rPh sb="0" eb="2">
      <t>テダ</t>
    </rPh>
    <phoneticPr fontId="1"/>
  </si>
  <si>
    <t>1組</t>
    <rPh sb="1" eb="2">
      <t>クミ</t>
    </rPh>
    <phoneticPr fontId="1"/>
  </si>
  <si>
    <t>2組</t>
    <rPh sb="1" eb="2">
      <t>クミ</t>
    </rPh>
    <phoneticPr fontId="1"/>
  </si>
  <si>
    <t>3組</t>
    <rPh sb="1" eb="2">
      <t>クミ</t>
    </rPh>
    <phoneticPr fontId="1"/>
  </si>
  <si>
    <t>〇学習活動の中で様々な役割を担い、協働して取り組める活動</t>
    <rPh sb="1" eb="5">
      <t>ガクシュウカツドウ</t>
    </rPh>
    <rPh sb="6" eb="7">
      <t>ナカ</t>
    </rPh>
    <rPh sb="17" eb="19">
      <t>キョウドウ</t>
    </rPh>
    <rPh sb="26" eb="28">
      <t>カツドウ</t>
    </rPh>
    <phoneticPr fontId="1"/>
  </si>
  <si>
    <t>〇生活に結び付いた具体的な活動</t>
    <rPh sb="1" eb="3">
      <t>セイカツ</t>
    </rPh>
    <rPh sb="4" eb="5">
      <t>ムス</t>
    </rPh>
    <rPh sb="6" eb="7">
      <t>ツ</t>
    </rPh>
    <rPh sb="9" eb="12">
      <t>グタイテキ</t>
    </rPh>
    <rPh sb="13" eb="15">
      <t>カツドウ</t>
    </rPh>
    <phoneticPr fontId="1"/>
  </si>
  <si>
    <t>A
伝えようとする力</t>
    <rPh sb="2" eb="3">
      <t>ツタ</t>
    </rPh>
    <rPh sb="9" eb="10">
      <t>チカラ</t>
    </rPh>
    <phoneticPr fontId="1"/>
  </si>
  <si>
    <t>B
関わろうとする力</t>
    <rPh sb="2" eb="3">
      <t>カカ</t>
    </rPh>
    <rPh sb="9" eb="10">
      <t>チカラ</t>
    </rPh>
    <phoneticPr fontId="1"/>
  </si>
  <si>
    <t>D
苦手なことに対処しようとする力</t>
    <rPh sb="2" eb="4">
      <t>ニガテ</t>
    </rPh>
    <rPh sb="8" eb="10">
      <t>タイショ</t>
    </rPh>
    <rPh sb="16" eb="17">
      <t>チカラ</t>
    </rPh>
    <phoneticPr fontId="1"/>
  </si>
  <si>
    <t>E
計画・立案・実行しようとする力</t>
    <rPh sb="2" eb="4">
      <t>ケイカク</t>
    </rPh>
    <rPh sb="5" eb="7">
      <t>リツアン</t>
    </rPh>
    <rPh sb="8" eb="10">
      <t>ジッコウ</t>
    </rPh>
    <rPh sb="16" eb="17">
      <t>チカラ</t>
    </rPh>
    <phoneticPr fontId="1"/>
  </si>
  <si>
    <t>F
情報を収集・活用しようとする力</t>
    <rPh sb="2" eb="4">
      <t>ジョウホウ</t>
    </rPh>
    <rPh sb="5" eb="7">
      <t>シュウシュウ</t>
    </rPh>
    <rPh sb="8" eb="10">
      <t>カツヨウ</t>
    </rPh>
    <rPh sb="16" eb="17">
      <t>チカラ</t>
    </rPh>
    <phoneticPr fontId="1"/>
  </si>
  <si>
    <t>A１</t>
    <phoneticPr fontId="1"/>
  </si>
  <si>
    <t>A２</t>
  </si>
  <si>
    <t>A３</t>
  </si>
  <si>
    <t>A４</t>
  </si>
  <si>
    <t>A５</t>
  </si>
  <si>
    <t>B１</t>
    <phoneticPr fontId="1"/>
  </si>
  <si>
    <t>B２</t>
  </si>
  <si>
    <t>B３</t>
  </si>
  <si>
    <t>B４</t>
  </si>
  <si>
    <t>B５</t>
  </si>
  <si>
    <t>自分から進んで関わろうとする力</t>
    <phoneticPr fontId="1"/>
  </si>
  <si>
    <t>D1</t>
    <phoneticPr fontId="1"/>
  </si>
  <si>
    <t>D2</t>
  </si>
  <si>
    <t>D3</t>
  </si>
  <si>
    <t>D4</t>
  </si>
  <si>
    <t>D5</t>
  </si>
  <si>
    <t>F1</t>
    <phoneticPr fontId="1"/>
  </si>
  <si>
    <t>F2</t>
  </si>
  <si>
    <t>F3</t>
  </si>
  <si>
    <t>自分から進んで好きなこと・得意なことを生かそうとする力</t>
    <phoneticPr fontId="1"/>
  </si>
  <si>
    <t>自分から進んで苦手なことに対処しようとする力</t>
    <phoneticPr fontId="1"/>
  </si>
  <si>
    <t>自分から進んで計画・立案・実行しようとする力</t>
    <phoneticPr fontId="1"/>
  </si>
  <si>
    <t>双方向のコミュニケーションの成立を目指す</t>
    <phoneticPr fontId="1"/>
  </si>
  <si>
    <t>自分から考えや気持ちを伝えることを目指す</t>
    <phoneticPr fontId="1"/>
  </si>
  <si>
    <t>②自分から
　　進んで</t>
    <rPh sb="1" eb="3">
      <t>ジブン</t>
    </rPh>
    <rPh sb="8" eb="9">
      <t>スス</t>
    </rPh>
    <phoneticPr fontId="1"/>
  </si>
  <si>
    <t>役割を意識して伝えることを目指す</t>
    <phoneticPr fontId="1"/>
  </si>
  <si>
    <t>他者に伝えることを目指す</t>
    <phoneticPr fontId="1"/>
  </si>
  <si>
    <t>状況に応じて伝えることを目指す</t>
    <phoneticPr fontId="1"/>
  </si>
  <si>
    <t>役割を意識して関わることを目指す</t>
    <phoneticPr fontId="1"/>
  </si>
  <si>
    <t>きまりを理解して関わることを目指す</t>
    <phoneticPr fontId="1"/>
  </si>
  <si>
    <t>教師と一緒にいろいろな活動に取り組むことを目指す</t>
    <phoneticPr fontId="1"/>
  </si>
  <si>
    <t>自分の好きなこと・得意なことに気付くことを目指す</t>
    <phoneticPr fontId="1"/>
  </si>
  <si>
    <t>役割を果たせたことやできたことに気付くことを目指す</t>
    <phoneticPr fontId="1"/>
  </si>
  <si>
    <t>他者の役に立っていることに気付くことを目指す</t>
    <phoneticPr fontId="1"/>
  </si>
  <si>
    <t>長所を生かしたり伸ばしたりすることを目指す</t>
    <phoneticPr fontId="1"/>
  </si>
  <si>
    <t>感覚の過敏さや快、不快の感情に気付くことを目指す</t>
    <phoneticPr fontId="1"/>
  </si>
  <si>
    <t>苦手なことが分かり、対処できることを目指す</t>
    <phoneticPr fontId="1"/>
  </si>
  <si>
    <t>教師と一緒に簡単な課題に取り組むことを目指す</t>
    <phoneticPr fontId="1"/>
  </si>
  <si>
    <t>自分で頑張ることを決めることを目指す</t>
    <phoneticPr fontId="1"/>
  </si>
  <si>
    <t>役割を意識して実行することを目指す</t>
    <phoneticPr fontId="1"/>
  </si>
  <si>
    <t>様々な活動に興味・関心をもつことを目指す</t>
    <phoneticPr fontId="1"/>
  </si>
  <si>
    <t>必要な情報を収集することを目指す</t>
    <phoneticPr fontId="1"/>
  </si>
  <si>
    <t>⑤将来を
　　意識して</t>
    <rPh sb="1" eb="3">
      <t>ショウライ</t>
    </rPh>
    <rPh sb="7" eb="9">
      <t>イシキ</t>
    </rPh>
    <phoneticPr fontId="1"/>
  </si>
  <si>
    <t>④他者を
　　意識して</t>
    <rPh sb="1" eb="3">
      <t>タシャ</t>
    </rPh>
    <rPh sb="7" eb="9">
      <t>イシキ</t>
    </rPh>
    <phoneticPr fontId="1"/>
  </si>
  <si>
    <t>③役割を
　　意識して</t>
    <rPh sb="1" eb="3">
      <t>ヤクワリ</t>
    </rPh>
    <rPh sb="7" eb="9">
      <t>イシキ</t>
    </rPh>
    <phoneticPr fontId="1"/>
  </si>
  <si>
    <t>①教師の
　　支援を
　　受けて</t>
    <rPh sb="1" eb="3">
      <t>キョウシ</t>
    </rPh>
    <rPh sb="7" eb="8">
      <t>シ</t>
    </rPh>
    <rPh sb="8" eb="9">
      <t>エン</t>
    </rPh>
    <rPh sb="13" eb="14">
      <t>ウ</t>
    </rPh>
    <phoneticPr fontId="1"/>
  </si>
  <si>
    <t>C1</t>
    <phoneticPr fontId="1"/>
  </si>
  <si>
    <t>C2</t>
  </si>
  <si>
    <t>C3</t>
  </si>
  <si>
    <t>C4</t>
  </si>
  <si>
    <t>C5</t>
  </si>
  <si>
    <t>E1</t>
    <phoneticPr fontId="1"/>
  </si>
  <si>
    <t>E2</t>
  </si>
  <si>
    <t>E3</t>
  </si>
  <si>
    <t>E4</t>
  </si>
  <si>
    <t>E5</t>
  </si>
  <si>
    <t>教師の支援を受けて伝えようとする力</t>
  </si>
  <si>
    <t>自分から進んで伝えようとする力</t>
    <phoneticPr fontId="1"/>
  </si>
  <si>
    <t>役割を意識して伝えようとする力</t>
    <phoneticPr fontId="1"/>
  </si>
  <si>
    <t>他者を意識して伝えようとする力</t>
    <phoneticPr fontId="1"/>
  </si>
  <si>
    <t>将来を意識して伝えようとする力</t>
    <phoneticPr fontId="1"/>
  </si>
  <si>
    <t>教師の支援を受けて関わろうとする力</t>
    <phoneticPr fontId="1"/>
  </si>
  <si>
    <t>役割を意識して関わろうとする力</t>
  </si>
  <si>
    <t>他者を意識して関わろうとする力</t>
    <phoneticPr fontId="1"/>
  </si>
  <si>
    <t>将来を意識して関わろうとする力</t>
    <phoneticPr fontId="1"/>
  </si>
  <si>
    <t>教師の支援を受けて好きなこと・得意なことを生かそうとする力</t>
    <phoneticPr fontId="1"/>
  </si>
  <si>
    <t>役割を意識して好きなこと・得意なことを生かそうとする力</t>
    <phoneticPr fontId="1"/>
  </si>
  <si>
    <t>他者を意識して好きなこと・得意なことを生かそうとする力</t>
    <phoneticPr fontId="1"/>
  </si>
  <si>
    <t>将来を意識して好きなこと・得意なことを生かそうとする力</t>
    <phoneticPr fontId="1"/>
  </si>
  <si>
    <t>教師の支援を受けて苦手なことに対処しようとする力</t>
    <phoneticPr fontId="1"/>
  </si>
  <si>
    <t>役割を意識して苦手なことに対処しようとする力</t>
    <phoneticPr fontId="1"/>
  </si>
  <si>
    <t>他者を意識して苦手なことに対処しようとする力</t>
    <phoneticPr fontId="1"/>
  </si>
  <si>
    <t>将来を意識して苦手なことに対処しようとする力</t>
    <phoneticPr fontId="1"/>
  </si>
  <si>
    <t>教師の支援を受けて計画・立案・実行しようとする力</t>
  </si>
  <si>
    <t>役割を意識して計画・立案・実行しようとする力</t>
    <phoneticPr fontId="1"/>
  </si>
  <si>
    <t>他者を意識して計画・立案・実行しようとする力</t>
    <phoneticPr fontId="1"/>
  </si>
  <si>
    <t>将来を意識して計画・立案・実行しようとする力</t>
    <phoneticPr fontId="1"/>
  </si>
  <si>
    <t>教師の支援を受けて情報を収集・活用しようとする力</t>
    <phoneticPr fontId="1"/>
  </si>
  <si>
    <t>役割を意識して情報を収集・活用しようとする力</t>
    <phoneticPr fontId="1"/>
  </si>
  <si>
    <t>自分から教師や友達と関わることを目指す</t>
  </si>
  <si>
    <t>自分の苦手なことに気付き、伝えることを目指す</t>
  </si>
  <si>
    <t>ア</t>
    <phoneticPr fontId="1"/>
  </si>
  <si>
    <t>イ</t>
    <phoneticPr fontId="1"/>
  </si>
  <si>
    <t>ウ</t>
    <phoneticPr fontId="1"/>
  </si>
  <si>
    <t>エ</t>
    <phoneticPr fontId="1"/>
  </si>
  <si>
    <t>オ</t>
    <phoneticPr fontId="1"/>
  </si>
  <si>
    <t>カ</t>
    <phoneticPr fontId="1"/>
  </si>
  <si>
    <t>キ</t>
  </si>
  <si>
    <t>キ</t>
    <phoneticPr fontId="1"/>
  </si>
  <si>
    <t>ク</t>
    <phoneticPr fontId="1"/>
  </si>
  <si>
    <t>　できる限り児童生徒の成功経験を豊富にする</t>
    <rPh sb="4" eb="5">
      <t>カギ</t>
    </rPh>
    <rPh sb="6" eb="10">
      <t>ジドウセイト</t>
    </rPh>
    <rPh sb="11" eb="15">
      <t>セイコウケイケン</t>
    </rPh>
    <rPh sb="16" eb="18">
      <t>ホウフ</t>
    </rPh>
    <phoneticPr fontId="1"/>
  </si>
  <si>
    <t>　自発的な活動を大切にし、主体的な活動を促すように指導する</t>
    <rPh sb="1" eb="4">
      <t>ジハツテキ</t>
    </rPh>
    <rPh sb="5" eb="7">
      <t>カツドウ</t>
    </rPh>
    <rPh sb="8" eb="10">
      <t>タイセツ</t>
    </rPh>
    <rPh sb="13" eb="16">
      <t>シュタイテキ</t>
    </rPh>
    <rPh sb="17" eb="19">
      <t>カツドウ</t>
    </rPh>
    <rPh sb="20" eb="21">
      <t>ウナガ</t>
    </rPh>
    <rPh sb="25" eb="27">
      <t>シドウ</t>
    </rPh>
    <phoneticPr fontId="1"/>
  </si>
  <si>
    <t>　児童生徒の興味や関心、得意な面に着目し、教材・教具等を工夫する</t>
    <rPh sb="1" eb="5">
      <t>ジドウセイト</t>
    </rPh>
    <rPh sb="6" eb="8">
      <t>キョウミ</t>
    </rPh>
    <rPh sb="9" eb="11">
      <t>カンシン</t>
    </rPh>
    <rPh sb="12" eb="14">
      <t>トクイ</t>
    </rPh>
    <rPh sb="15" eb="16">
      <t>メン</t>
    </rPh>
    <rPh sb="17" eb="19">
      <t>チャクモク</t>
    </rPh>
    <rPh sb="21" eb="23">
      <t>キョウザイ</t>
    </rPh>
    <rPh sb="24" eb="26">
      <t>キョウグ</t>
    </rPh>
    <rPh sb="26" eb="27">
      <t>トウ</t>
    </rPh>
    <rPh sb="28" eb="30">
      <t>クフウ</t>
    </rPh>
    <phoneticPr fontId="1"/>
  </si>
  <si>
    <t>　目的が達成しやすいように、段階的な指導を行う</t>
    <rPh sb="1" eb="3">
      <t>モクテキ</t>
    </rPh>
    <rPh sb="4" eb="6">
      <t>タッセイ</t>
    </rPh>
    <rPh sb="14" eb="17">
      <t>ダンカイテキ</t>
    </rPh>
    <rPh sb="18" eb="20">
      <t>シドウ</t>
    </rPh>
    <rPh sb="21" eb="22">
      <t>オコナ</t>
    </rPh>
    <phoneticPr fontId="1"/>
  </si>
  <si>
    <t>　活動後に、充実感や達成感、自己肯定感が得られるように指導する</t>
    <rPh sb="1" eb="4">
      <t>カツドウゴ</t>
    </rPh>
    <rPh sb="6" eb="9">
      <t>ジュウジツカン</t>
    </rPh>
    <rPh sb="10" eb="13">
      <t>タッセイカン</t>
    </rPh>
    <rPh sb="14" eb="19">
      <t>ジココウテイカン</t>
    </rPh>
    <rPh sb="20" eb="21">
      <t>エ</t>
    </rPh>
    <rPh sb="27" eb="29">
      <t>シドウ</t>
    </rPh>
    <phoneticPr fontId="1"/>
  </si>
  <si>
    <t>　一人一人の意欲や意思、情緒の不安定さなどの課題に応じて指導する</t>
    <rPh sb="1" eb="5">
      <t>ヒトリヒトリ</t>
    </rPh>
    <rPh sb="6" eb="8">
      <t>イヨク</t>
    </rPh>
    <rPh sb="9" eb="11">
      <t>イシ</t>
    </rPh>
    <rPh sb="12" eb="14">
      <t>ジョウチョ</t>
    </rPh>
    <rPh sb="15" eb="18">
      <t>フアンテイ</t>
    </rPh>
    <rPh sb="22" eb="24">
      <t>カダイ</t>
    </rPh>
    <rPh sb="25" eb="26">
      <t>オウ</t>
    </rPh>
    <rPh sb="28" eb="30">
      <t>シドウ</t>
    </rPh>
    <phoneticPr fontId="1"/>
  </si>
  <si>
    <r>
      <t xml:space="preserve">C
</t>
    </r>
    <r>
      <rPr>
        <b/>
        <sz val="8"/>
        <color theme="1"/>
        <rFont val="UD デジタル 教科書体 NK-R"/>
        <family val="1"/>
        <charset val="128"/>
      </rPr>
      <t>好きなこと・得意なことを生かそうとする力</t>
    </r>
    <rPh sb="2" eb="3">
      <t>ス</t>
    </rPh>
    <rPh sb="8" eb="10">
      <t>トクイ</t>
    </rPh>
    <rPh sb="14" eb="15">
      <t>イ</t>
    </rPh>
    <rPh sb="21" eb="22">
      <t>チカラ</t>
    </rPh>
    <phoneticPr fontId="1"/>
  </si>
  <si>
    <r>
      <t xml:space="preserve">G
</t>
    </r>
    <r>
      <rPr>
        <b/>
        <sz val="8"/>
        <color theme="1"/>
        <rFont val="UD デジタル 教科書体 NK-R"/>
        <family val="1"/>
        <charset val="128"/>
      </rPr>
      <t>学ぶことの意義や役割を理解する力</t>
    </r>
    <rPh sb="2" eb="3">
      <t>マナ</t>
    </rPh>
    <rPh sb="7" eb="9">
      <t>イギ</t>
    </rPh>
    <rPh sb="10" eb="12">
      <t>ヤクワリ</t>
    </rPh>
    <rPh sb="13" eb="15">
      <t>リカイ</t>
    </rPh>
    <rPh sb="17" eb="18">
      <t>チカラ</t>
    </rPh>
    <phoneticPr fontId="1"/>
  </si>
  <si>
    <r>
      <rPr>
        <b/>
        <sz val="9"/>
        <color theme="1"/>
        <rFont val="UD デジタル 教科書体 NK-R"/>
        <family val="1"/>
        <charset val="128"/>
      </rPr>
      <t>A２</t>
    </r>
    <r>
      <rPr>
        <sz val="9"/>
        <color theme="1"/>
        <rFont val="UD デジタル 教科書体 NK-R"/>
        <family val="1"/>
        <charset val="128"/>
      </rPr>
      <t xml:space="preserve">
</t>
    </r>
    <r>
      <rPr>
        <sz val="8"/>
        <color theme="1"/>
        <rFont val="UD デジタル 教科書体 NK-R"/>
        <family val="1"/>
        <charset val="128"/>
      </rPr>
      <t>自分から考えや気持ちを伝えることを目指す</t>
    </r>
    <rPh sb="3" eb="5">
      <t>ジブン</t>
    </rPh>
    <rPh sb="7" eb="8">
      <t>カンガ</t>
    </rPh>
    <rPh sb="10" eb="12">
      <t>キモ</t>
    </rPh>
    <rPh sb="14" eb="15">
      <t>ツタ</t>
    </rPh>
    <rPh sb="20" eb="22">
      <t>メザ</t>
    </rPh>
    <phoneticPr fontId="1"/>
  </si>
  <si>
    <r>
      <rPr>
        <b/>
        <sz val="9"/>
        <color theme="1"/>
        <rFont val="UD デジタル 教科書体 NK-R"/>
        <family val="1"/>
        <charset val="128"/>
      </rPr>
      <t>C２</t>
    </r>
    <r>
      <rPr>
        <sz val="9"/>
        <color theme="1"/>
        <rFont val="UD デジタル 教科書体 NK-R"/>
        <family val="1"/>
        <charset val="128"/>
      </rPr>
      <t xml:space="preserve">
</t>
    </r>
    <r>
      <rPr>
        <sz val="8"/>
        <color theme="1"/>
        <rFont val="UD デジタル 教科書体 NK-R"/>
        <family val="1"/>
        <charset val="128"/>
      </rPr>
      <t>自分の好きなこと・得意なことに気付くことを目指す</t>
    </r>
    <rPh sb="3" eb="4">
      <t>ジ</t>
    </rPh>
    <rPh sb="5" eb="6">
      <t>ス</t>
    </rPh>
    <rPh sb="11" eb="13">
      <t>トクイ</t>
    </rPh>
    <rPh sb="17" eb="19">
      <t>キヅ</t>
    </rPh>
    <rPh sb="23" eb="25">
      <t>メザ</t>
    </rPh>
    <phoneticPr fontId="1"/>
  </si>
  <si>
    <r>
      <rPr>
        <b/>
        <sz val="9"/>
        <color theme="1"/>
        <rFont val="UD デジタル 教科書体 NK-R"/>
        <family val="1"/>
        <charset val="128"/>
      </rPr>
      <t>D２</t>
    </r>
    <r>
      <rPr>
        <sz val="9"/>
        <color theme="1"/>
        <rFont val="UD デジタル 教科書体 NK-R"/>
        <family val="1"/>
        <charset val="128"/>
      </rPr>
      <t xml:space="preserve">
</t>
    </r>
    <r>
      <rPr>
        <sz val="8"/>
        <color theme="1"/>
        <rFont val="UD デジタル 教科書体 NK-R"/>
        <family val="1"/>
        <charset val="128"/>
      </rPr>
      <t>自分の苦手なことに気付き、伝えることを目指す</t>
    </r>
    <rPh sb="3" eb="5">
      <t>ジブン</t>
    </rPh>
    <rPh sb="6" eb="8">
      <t>ニガテ</t>
    </rPh>
    <rPh sb="12" eb="14">
      <t>キヅ</t>
    </rPh>
    <rPh sb="16" eb="17">
      <t>ツタ</t>
    </rPh>
    <rPh sb="22" eb="24">
      <t>メザ</t>
    </rPh>
    <phoneticPr fontId="1"/>
  </si>
  <si>
    <r>
      <rPr>
        <b/>
        <sz val="9"/>
        <color theme="1"/>
        <rFont val="UD デジタル 教科書体 NK-R"/>
        <family val="1"/>
        <charset val="128"/>
      </rPr>
      <t>A1</t>
    </r>
    <r>
      <rPr>
        <sz val="9"/>
        <color theme="1"/>
        <rFont val="UD デジタル 教科書体 NK-R"/>
        <family val="1"/>
        <charset val="128"/>
      </rPr>
      <t xml:space="preserve">
</t>
    </r>
    <r>
      <rPr>
        <sz val="8"/>
        <color theme="1"/>
        <rFont val="UD デジタル 教科書体 NK-R"/>
        <family val="1"/>
        <charset val="128"/>
      </rPr>
      <t>双方向のコミュニケーションの成立を目指す</t>
    </r>
    <rPh sb="3" eb="6">
      <t>ソウホウコウ</t>
    </rPh>
    <rPh sb="17" eb="19">
      <t>セイリツ</t>
    </rPh>
    <rPh sb="20" eb="22">
      <t>メザ</t>
    </rPh>
    <phoneticPr fontId="1"/>
  </si>
  <si>
    <r>
      <rPr>
        <b/>
        <sz val="9"/>
        <color theme="1"/>
        <rFont val="UD デジタル 教科書体 NK-R"/>
        <family val="1"/>
        <charset val="128"/>
      </rPr>
      <t>C１</t>
    </r>
    <r>
      <rPr>
        <sz val="9"/>
        <color theme="1"/>
        <rFont val="UD デジタル 教科書体 NK-R"/>
        <family val="1"/>
        <charset val="128"/>
      </rPr>
      <t xml:space="preserve">
</t>
    </r>
    <r>
      <rPr>
        <sz val="8"/>
        <color theme="1"/>
        <rFont val="UD デジタル 教科書体 NK-R"/>
        <family val="1"/>
        <charset val="128"/>
      </rPr>
      <t>教師と一緒にいろいろな活動に取り組むことを目指す</t>
    </r>
    <rPh sb="3" eb="5">
      <t>キョウシ</t>
    </rPh>
    <rPh sb="6" eb="8">
      <t>イッショ</t>
    </rPh>
    <rPh sb="14" eb="16">
      <t>カツドウ</t>
    </rPh>
    <rPh sb="17" eb="18">
      <t>ト</t>
    </rPh>
    <rPh sb="19" eb="20">
      <t>ク</t>
    </rPh>
    <rPh sb="24" eb="26">
      <t>メザ</t>
    </rPh>
    <phoneticPr fontId="1"/>
  </si>
  <si>
    <r>
      <rPr>
        <b/>
        <sz val="9"/>
        <color theme="1"/>
        <rFont val="UD デジタル 教科書体 NK-R"/>
        <family val="1"/>
        <charset val="128"/>
      </rPr>
      <t>D1</t>
    </r>
    <r>
      <rPr>
        <sz val="9"/>
        <color theme="1"/>
        <rFont val="UD デジタル 教科書体 NK-R"/>
        <family val="1"/>
        <charset val="128"/>
      </rPr>
      <t xml:space="preserve">
</t>
    </r>
    <r>
      <rPr>
        <sz val="8"/>
        <color theme="1"/>
        <rFont val="UD デジタル 教科書体 NK-R"/>
        <family val="1"/>
        <charset val="128"/>
      </rPr>
      <t>感覚の過敏さや快、不快の感情に気付くことを目指す</t>
    </r>
    <rPh sb="3" eb="5">
      <t>カンカク</t>
    </rPh>
    <rPh sb="6" eb="8">
      <t>カビン</t>
    </rPh>
    <rPh sb="10" eb="11">
      <t>カイ</t>
    </rPh>
    <rPh sb="12" eb="14">
      <t>フカイ</t>
    </rPh>
    <rPh sb="15" eb="17">
      <t>カンジョウ</t>
    </rPh>
    <rPh sb="18" eb="20">
      <t>キヅ</t>
    </rPh>
    <rPh sb="24" eb="26">
      <t>メザ</t>
    </rPh>
    <phoneticPr fontId="1"/>
  </si>
  <si>
    <r>
      <rPr>
        <b/>
        <sz val="9"/>
        <color theme="1"/>
        <rFont val="UD デジタル 教科書体 NK-R"/>
        <family val="1"/>
        <charset val="128"/>
      </rPr>
      <t>E1</t>
    </r>
    <r>
      <rPr>
        <sz val="9"/>
        <color theme="1"/>
        <rFont val="UD デジタル 教科書体 NK-R"/>
        <family val="1"/>
        <charset val="128"/>
      </rPr>
      <t xml:space="preserve">
</t>
    </r>
    <r>
      <rPr>
        <sz val="8"/>
        <color theme="1"/>
        <rFont val="UD デジタル 教科書体 NK-R"/>
        <family val="1"/>
        <charset val="128"/>
      </rPr>
      <t>教師と一緒に簡単な課題に取り組むことを目指す</t>
    </r>
    <rPh sb="3" eb="5">
      <t>キョウシ</t>
    </rPh>
    <rPh sb="6" eb="8">
      <t>イッショ</t>
    </rPh>
    <rPh sb="9" eb="11">
      <t>カンタン</t>
    </rPh>
    <rPh sb="12" eb="14">
      <t>カダイ</t>
    </rPh>
    <rPh sb="15" eb="16">
      <t>ト</t>
    </rPh>
    <rPh sb="17" eb="18">
      <t>ク</t>
    </rPh>
    <rPh sb="22" eb="24">
      <t>メザ</t>
    </rPh>
    <phoneticPr fontId="1"/>
  </si>
  <si>
    <r>
      <rPr>
        <b/>
        <sz val="9"/>
        <color theme="1"/>
        <rFont val="UD デジタル 教科書体 NK-R"/>
        <family val="1"/>
        <charset val="128"/>
      </rPr>
      <t>G2</t>
    </r>
    <r>
      <rPr>
        <sz val="9"/>
        <color theme="1"/>
        <rFont val="UD デジタル 教科書体 NK-R"/>
        <family val="1"/>
        <charset val="128"/>
      </rPr>
      <t xml:space="preserve">
</t>
    </r>
    <r>
      <rPr>
        <sz val="8"/>
        <color theme="1"/>
        <rFont val="UD デジタル 教科書体 NK-R"/>
        <family val="1"/>
        <charset val="128"/>
      </rPr>
      <t>自分で目標を決めて活動することを目指す</t>
    </r>
    <rPh sb="3" eb="5">
      <t>ジブン</t>
    </rPh>
    <rPh sb="6" eb="8">
      <t>モクヒョウ</t>
    </rPh>
    <phoneticPr fontId="1"/>
  </si>
  <si>
    <r>
      <rPr>
        <b/>
        <sz val="9"/>
        <color theme="1"/>
        <rFont val="UD デジタル 教科書体 NK-R"/>
        <family val="1"/>
        <charset val="128"/>
      </rPr>
      <t>G１</t>
    </r>
    <r>
      <rPr>
        <sz val="9"/>
        <color theme="1"/>
        <rFont val="UD デジタル 教科書体 NK-R"/>
        <family val="1"/>
        <charset val="128"/>
      </rPr>
      <t xml:space="preserve">
</t>
    </r>
    <r>
      <rPr>
        <sz val="8"/>
        <color theme="1"/>
        <rFont val="UD デジタル 教科書体 NK-R"/>
        <family val="1"/>
        <charset val="128"/>
      </rPr>
      <t>教師と一緒に目標を決めて活動することを目指す</t>
    </r>
    <rPh sb="3" eb="5">
      <t>キョウシ</t>
    </rPh>
    <rPh sb="6" eb="8">
      <t>イッショ</t>
    </rPh>
    <rPh sb="9" eb="11">
      <t>モクヒョウ</t>
    </rPh>
    <rPh sb="12" eb="13">
      <t>キ</t>
    </rPh>
    <phoneticPr fontId="1"/>
  </si>
  <si>
    <t>育てたい力</t>
    <rPh sb="0" eb="1">
      <t>ソダ</t>
    </rPh>
    <rPh sb="4" eb="5">
      <t>チカラ</t>
    </rPh>
    <phoneticPr fontId="1"/>
  </si>
  <si>
    <t>評価</t>
    <rPh sb="0" eb="2">
      <t>ヒョウカ</t>
    </rPh>
    <phoneticPr fontId="1"/>
  </si>
  <si>
    <t>特に重視したい活動で育てたい力</t>
    <rPh sb="0" eb="1">
      <t>トク</t>
    </rPh>
    <rPh sb="10" eb="11">
      <t>ソダ</t>
    </rPh>
    <rPh sb="14" eb="15">
      <t>チカラ</t>
    </rPh>
    <phoneticPr fontId="1"/>
  </si>
  <si>
    <r>
      <rPr>
        <b/>
        <sz val="9"/>
        <color theme="1"/>
        <rFont val="UD デジタル 教科書体 NK-R"/>
        <family val="1"/>
        <charset val="128"/>
      </rPr>
      <t>C3</t>
    </r>
    <r>
      <rPr>
        <sz val="9"/>
        <color theme="1"/>
        <rFont val="UD デジタル 教科書体 NK-R"/>
        <family val="1"/>
        <charset val="128"/>
      </rPr>
      <t xml:space="preserve">
</t>
    </r>
    <r>
      <rPr>
        <sz val="8"/>
        <color theme="1"/>
        <rFont val="UD デジタル 教科書体 NK-R"/>
        <family val="1"/>
        <charset val="128"/>
      </rPr>
      <t>役割を果たせたことやできたことに気付くことを目指す</t>
    </r>
    <rPh sb="3" eb="5">
      <t>ヤクワリ</t>
    </rPh>
    <rPh sb="6" eb="7">
      <t>ハ</t>
    </rPh>
    <rPh sb="19" eb="21">
      <t>キヅ</t>
    </rPh>
    <rPh sb="25" eb="27">
      <t>メザ</t>
    </rPh>
    <phoneticPr fontId="1"/>
  </si>
  <si>
    <t>目指す方向性</t>
    <rPh sb="0" eb="2">
      <t>メザ</t>
    </rPh>
    <rPh sb="3" eb="6">
      <t>ホウコウセイ</t>
    </rPh>
    <phoneticPr fontId="1"/>
  </si>
  <si>
    <t>目指す方向性</t>
    <rPh sb="0" eb="2">
      <t>メザ</t>
    </rPh>
    <rPh sb="3" eb="5">
      <t>ホウコウ</t>
    </rPh>
    <rPh sb="5" eb="6">
      <t>セイ</t>
    </rPh>
    <phoneticPr fontId="1"/>
  </si>
  <si>
    <t>支援・留意点（上段は支援の一例）</t>
    <rPh sb="0" eb="2">
      <t>シエン</t>
    </rPh>
    <rPh sb="3" eb="6">
      <t>リュウイテン</t>
    </rPh>
    <rPh sb="7" eb="9">
      <t>ジョウダン</t>
    </rPh>
    <rPh sb="10" eb="12">
      <t>シエン</t>
    </rPh>
    <rPh sb="13" eb="15">
      <t>イチレイ</t>
    </rPh>
    <phoneticPr fontId="1"/>
  </si>
  <si>
    <t>支援の一例</t>
    <rPh sb="0" eb="2">
      <t>シエン</t>
    </rPh>
    <rPh sb="3" eb="4">
      <t>イチ</t>
    </rPh>
    <rPh sb="4" eb="5">
      <t>レイ</t>
    </rPh>
    <phoneticPr fontId="1"/>
  </si>
  <si>
    <t>頑張ったことやできたことを教師と一緒に確認し、共に喜ぶ</t>
    <rPh sb="0" eb="2">
      <t>ガンバ</t>
    </rPh>
    <rPh sb="13" eb="15">
      <t>キョウシ</t>
    </rPh>
    <rPh sb="23" eb="24">
      <t>トモ</t>
    </rPh>
    <rPh sb="25" eb="26">
      <t>ヨロコ</t>
    </rPh>
    <phoneticPr fontId="1"/>
  </si>
  <si>
    <t>自分から進んで情報を収集・活用しようとする力</t>
    <rPh sb="0" eb="2">
      <t>ジブン</t>
    </rPh>
    <rPh sb="4" eb="5">
      <t>スス</t>
    </rPh>
    <phoneticPr fontId="1"/>
  </si>
  <si>
    <t>情報を得る経験を重ねられるようにする</t>
    <rPh sb="0" eb="2">
      <t>ジョウホウ</t>
    </rPh>
    <rPh sb="3" eb="4">
      <t>エ</t>
    </rPh>
    <rPh sb="5" eb="7">
      <t>ケイケン</t>
    </rPh>
    <rPh sb="8" eb="9">
      <t>カサ</t>
    </rPh>
    <phoneticPr fontId="1"/>
  </si>
  <si>
    <t>イラストや写真で選択肢を提示する</t>
    <rPh sb="5" eb="7">
      <t>シャシン</t>
    </rPh>
    <rPh sb="8" eb="11">
      <t>センタクシ</t>
    </rPh>
    <rPh sb="12" eb="14">
      <t>テイジ</t>
    </rPh>
    <phoneticPr fontId="1"/>
  </si>
  <si>
    <t>相手に伝わるように言い方や順序の工夫をする</t>
    <rPh sb="0" eb="2">
      <t>アイテ</t>
    </rPh>
    <rPh sb="3" eb="4">
      <t>ツタ</t>
    </rPh>
    <rPh sb="9" eb="10">
      <t>イ</t>
    </rPh>
    <rPh sb="11" eb="12">
      <t>カタ</t>
    </rPh>
    <rPh sb="13" eb="15">
      <t>ジュンジョ</t>
    </rPh>
    <rPh sb="16" eb="18">
      <t>クフウ</t>
    </rPh>
    <phoneticPr fontId="1"/>
  </si>
  <si>
    <t>教師との関わりを基盤にやりとりを広げる</t>
    <rPh sb="0" eb="2">
      <t>キョウシ</t>
    </rPh>
    <rPh sb="4" eb="5">
      <t>カカ</t>
    </rPh>
    <rPh sb="8" eb="10">
      <t>キバン</t>
    </rPh>
    <rPh sb="16" eb="17">
      <t>ヒロ</t>
    </rPh>
    <phoneticPr fontId="1"/>
  </si>
  <si>
    <t>役割を意識して、友達とやりとりをする場面を作る</t>
    <rPh sb="0" eb="2">
      <t>ヤクワリ</t>
    </rPh>
    <rPh sb="3" eb="5">
      <t>イシキ</t>
    </rPh>
    <rPh sb="8" eb="10">
      <t>トモダチ</t>
    </rPh>
    <rPh sb="18" eb="20">
      <t>バメン</t>
    </rPh>
    <rPh sb="21" eb="22">
      <t>ツク</t>
    </rPh>
    <phoneticPr fontId="1"/>
  </si>
  <si>
    <t>手順や決まり、適切な行動を具体的に例示する</t>
    <rPh sb="0" eb="2">
      <t>テジュン</t>
    </rPh>
    <rPh sb="3" eb="4">
      <t>キ</t>
    </rPh>
    <rPh sb="7" eb="9">
      <t>テキセツ</t>
    </rPh>
    <rPh sb="10" eb="12">
      <t>コウドウ</t>
    </rPh>
    <rPh sb="13" eb="16">
      <t>グタイテキ</t>
    </rPh>
    <rPh sb="17" eb="19">
      <t>レイジ</t>
    </rPh>
    <phoneticPr fontId="1"/>
  </si>
  <si>
    <t>教師と一緒に、できそうな活動の選択や調整をする</t>
    <rPh sb="0" eb="2">
      <t>キョウシ</t>
    </rPh>
    <rPh sb="3" eb="5">
      <t>イッショ</t>
    </rPh>
    <rPh sb="12" eb="14">
      <t>カツドウ</t>
    </rPh>
    <rPh sb="15" eb="17">
      <t>センタク</t>
    </rPh>
    <rPh sb="18" eb="20">
      <t>チョウセイ</t>
    </rPh>
    <phoneticPr fontId="1"/>
  </si>
  <si>
    <t>必要な情報を取り出す経験を重ねられるようにする</t>
    <rPh sb="0" eb="2">
      <t>ヒツヨウ</t>
    </rPh>
    <rPh sb="3" eb="5">
      <t>ジョウホウ</t>
    </rPh>
    <rPh sb="6" eb="7">
      <t>ト</t>
    </rPh>
    <rPh sb="8" eb="9">
      <t>ダ</t>
    </rPh>
    <rPh sb="10" eb="12">
      <t>ケイケン</t>
    </rPh>
    <rPh sb="13" eb="14">
      <t>カサ</t>
    </rPh>
    <phoneticPr fontId="1"/>
  </si>
  <si>
    <t>キャリアの視点を取り入れた
授業づくり</t>
    <rPh sb="5" eb="7">
      <t>シテン</t>
    </rPh>
    <rPh sb="8" eb="9">
      <t>ト</t>
    </rPh>
    <rPh sb="10" eb="11">
      <t>イ</t>
    </rPh>
    <rPh sb="14" eb="16">
      <t>ジュギョウ</t>
    </rPh>
    <phoneticPr fontId="1"/>
  </si>
  <si>
    <t>F4</t>
  </si>
  <si>
    <t>他者を意識して情報を収集・活用しようとする力</t>
  </si>
  <si>
    <t>F5</t>
  </si>
  <si>
    <t>将来を意識して情報を収集・活用しようとする力</t>
  </si>
  <si>
    <t>G1</t>
  </si>
  <si>
    <t>教師の支援を受けて学ぶことの意義や役割を理解する力</t>
  </si>
  <si>
    <t>教師と一緒に目標を決めて活動することを目指す</t>
  </si>
  <si>
    <t>G2</t>
  </si>
  <si>
    <t>自分から進んで学ぶことの意義や役割を理解する力</t>
  </si>
  <si>
    <t>自分で目標を決めて活動することを目指す</t>
  </si>
  <si>
    <t>やってみたい、頑張りたいという気持ちを大切にする</t>
  </si>
  <si>
    <t>G3</t>
  </si>
  <si>
    <t>役割を意識して学ぶことの意義や役割を理解する力</t>
  </si>
  <si>
    <t>G4</t>
  </si>
  <si>
    <t>他者を意識して学ぶことの意義や役割を理解する力</t>
  </si>
  <si>
    <t>G5</t>
  </si>
  <si>
    <t>将来を意識して学ぶことの意義や役割を理解する力</t>
  </si>
  <si>
    <t>学習や仕事の意義を理解することを目指す</t>
  </si>
  <si>
    <t>　　　　　</t>
    <phoneticPr fontId="1"/>
  </si>
  <si>
    <r>
      <t>　　　　　</t>
    </r>
    <r>
      <rPr>
        <sz val="11"/>
        <color theme="1"/>
        <rFont val="UD デジタル 教科書体 NK-R"/>
        <family val="1"/>
        <charset val="128"/>
      </rPr>
      <t>次は、</t>
    </r>
    <rPh sb="5" eb="6">
      <t>ツギ</t>
    </rPh>
    <phoneticPr fontId="1"/>
  </si>
  <si>
    <r>
      <t>　　　　　</t>
    </r>
    <r>
      <rPr>
        <sz val="11"/>
        <color theme="1"/>
        <rFont val="UD デジタル 教科書体 NK-R"/>
        <family val="1"/>
        <charset val="128"/>
      </rPr>
      <t>今は、</t>
    </r>
    <rPh sb="5" eb="6">
      <t>イマ</t>
    </rPh>
    <phoneticPr fontId="1"/>
  </si>
  <si>
    <t>〇実際の生活から発展した単元</t>
    <rPh sb="1" eb="3">
      <t>ジッサイ</t>
    </rPh>
    <rPh sb="4" eb="6">
      <t>セイカツ</t>
    </rPh>
    <rPh sb="8" eb="10">
      <t>ハッテン</t>
    </rPh>
    <rPh sb="12" eb="14">
      <t>タンゲン</t>
    </rPh>
    <phoneticPr fontId="1"/>
  </si>
  <si>
    <t>〇興味や関心を踏まえた単元</t>
    <rPh sb="1" eb="3">
      <t>キョウミ</t>
    </rPh>
    <rPh sb="11" eb="13">
      <t>タンゲン</t>
    </rPh>
    <phoneticPr fontId="1"/>
  </si>
  <si>
    <t xml:space="preserve">〇指導目標への意識や期待をもち、見通しをもって、意欲的に取り組める単元   </t>
    <rPh sb="1" eb="5">
      <t>シドウモクヒョウ</t>
    </rPh>
    <rPh sb="7" eb="9">
      <t>イシキ</t>
    </rPh>
    <rPh sb="10" eb="12">
      <t>キタイ</t>
    </rPh>
    <rPh sb="16" eb="18">
      <t>ミトオ</t>
    </rPh>
    <rPh sb="24" eb="26">
      <t>イヨク</t>
    </rPh>
    <phoneticPr fontId="1"/>
  </si>
  <si>
    <t>〇多種多様な意義のある経験ができる単元</t>
    <rPh sb="1" eb="5">
      <t>タシュタヨウ</t>
    </rPh>
    <rPh sb="6" eb="8">
      <t>イギ</t>
    </rPh>
    <rPh sb="11" eb="13">
      <t>ケイケン</t>
    </rPh>
    <rPh sb="17" eb="19">
      <t>タンゲン</t>
    </rPh>
    <phoneticPr fontId="1"/>
  </si>
  <si>
    <t>　　単元・目標設定の視点</t>
    <rPh sb="2" eb="4">
      <t>タンゲン</t>
    </rPh>
    <rPh sb="5" eb="9">
      <t>モクヒョウセッテイ</t>
    </rPh>
    <rPh sb="10" eb="12">
      <t>シテン</t>
    </rPh>
    <phoneticPr fontId="1"/>
  </si>
  <si>
    <t>　　活動設定の視点</t>
    <rPh sb="2" eb="6">
      <t>カツドウセッテイ</t>
    </rPh>
    <rPh sb="7" eb="9">
      <t>シテン</t>
    </rPh>
    <phoneticPr fontId="1"/>
  </si>
  <si>
    <t>〇一人一人が力を発揮し、主体的に取り組める活動</t>
    <rPh sb="1" eb="5">
      <t>ヒトリヒトリ</t>
    </rPh>
    <rPh sb="6" eb="7">
      <t>チカラ</t>
    </rPh>
    <rPh sb="8" eb="10">
      <t>ハッキ</t>
    </rPh>
    <rPh sb="12" eb="15">
      <t>シュタイテキ</t>
    </rPh>
    <rPh sb="16" eb="17">
      <t>ト</t>
    </rPh>
    <rPh sb="18" eb="19">
      <t>ク</t>
    </rPh>
    <rPh sb="21" eb="23">
      <t>カツドウ</t>
    </rPh>
    <phoneticPr fontId="1"/>
  </si>
  <si>
    <t>〇指導目標を達成するための課題の解決に必要かつ十分な活動</t>
    <rPh sb="1" eb="5">
      <t>シドウモクヒョウ</t>
    </rPh>
    <rPh sb="6" eb="8">
      <t>タッセイ</t>
    </rPh>
    <rPh sb="13" eb="15">
      <t>カダイ</t>
    </rPh>
    <rPh sb="16" eb="18">
      <t>カイケツ</t>
    </rPh>
    <rPh sb="19" eb="21">
      <t>ヒツヨウ</t>
    </rPh>
    <rPh sb="23" eb="25">
      <t>ジュウブン</t>
    </rPh>
    <rPh sb="26" eb="28">
      <t>カツドウ</t>
    </rPh>
    <phoneticPr fontId="1"/>
  </si>
  <si>
    <t>〇知識・技能の習得や思考力、判断力、表現力等や学びに向かう力、 人間性等の育成を図る単元</t>
    <rPh sb="1" eb="3">
      <t>チシキ</t>
    </rPh>
    <rPh sb="7" eb="9">
      <t>シュウトク</t>
    </rPh>
    <rPh sb="12" eb="13">
      <t>チカラ</t>
    </rPh>
    <rPh sb="16" eb="17">
      <t>チカラ</t>
    </rPh>
    <phoneticPr fontId="1"/>
  </si>
  <si>
    <t>〇各教科等に係る見方・考え方を生かしたり、働かせたりすることのできる内容を含む活動</t>
    <rPh sb="1" eb="5">
      <t>カクキョウカトウ</t>
    </rPh>
    <rPh sb="6" eb="7">
      <t>カカワ</t>
    </rPh>
    <rPh sb="8" eb="10">
      <t>ミカタ</t>
    </rPh>
    <rPh sb="11" eb="12">
      <t>カンガ</t>
    </rPh>
    <rPh sb="13" eb="14">
      <t>カタ</t>
    </rPh>
    <rPh sb="15" eb="16">
      <t>イ</t>
    </rPh>
    <rPh sb="21" eb="22">
      <t>ハタラ</t>
    </rPh>
    <rPh sb="34" eb="36">
      <t>ナイヨウ</t>
    </rPh>
    <rPh sb="37" eb="38">
      <t>フク</t>
    </rPh>
    <rPh sb="39" eb="41">
      <t>カツドウ</t>
    </rPh>
    <phoneticPr fontId="1"/>
  </si>
  <si>
    <t>　　目標達成に向けた手立て</t>
    <rPh sb="2" eb="6">
      <t>モクヒョウタッセイ</t>
    </rPh>
    <rPh sb="7" eb="8">
      <t>ム</t>
    </rPh>
    <rPh sb="10" eb="12">
      <t>テダ</t>
    </rPh>
    <phoneticPr fontId="1"/>
  </si>
  <si>
    <t>ク</t>
  </si>
  <si>
    <t>ケ</t>
    <phoneticPr fontId="1"/>
  </si>
  <si>
    <t>　課題解決をしようとする力を育むよう指導する</t>
    <rPh sb="1" eb="5">
      <t>カダイカイケツ</t>
    </rPh>
    <rPh sb="12" eb="13">
      <t>チカラ</t>
    </rPh>
    <rPh sb="14" eb="15">
      <t>ハグク</t>
    </rPh>
    <rPh sb="18" eb="20">
      <t>シドウ</t>
    </rPh>
    <phoneticPr fontId="1"/>
  </si>
  <si>
    <t>　見通しをもって主体的に行動できるよう学習環境を工夫する</t>
    <rPh sb="1" eb="3">
      <t>ミトオ</t>
    </rPh>
    <rPh sb="8" eb="11">
      <t>シュタイテキ</t>
    </rPh>
    <rPh sb="12" eb="14">
      <t>コウドウ</t>
    </rPh>
    <rPh sb="19" eb="23">
      <t>ガクシュウカンキョウ</t>
    </rPh>
    <rPh sb="24" eb="26">
      <t>クフウ</t>
    </rPh>
    <phoneticPr fontId="1"/>
  </si>
  <si>
    <t>　一人一人が集団において役割が得られるよう工夫する</t>
    <rPh sb="1" eb="5">
      <t>ヒトリヒトリ</t>
    </rPh>
    <rPh sb="6" eb="8">
      <t>シュウダン</t>
    </rPh>
    <rPh sb="12" eb="14">
      <t>ヤクワリ</t>
    </rPh>
    <rPh sb="15" eb="16">
      <t>エ</t>
    </rPh>
    <rPh sb="21" eb="23">
      <t>クフウ</t>
    </rPh>
    <phoneticPr fontId="1"/>
  </si>
  <si>
    <t>ア</t>
  </si>
  <si>
    <t>活用するシート</t>
    <rPh sb="0" eb="2">
      <t>カツヨウ</t>
    </rPh>
    <phoneticPr fontId="1"/>
  </si>
  <si>
    <t>　</t>
    <phoneticPr fontId="1"/>
  </si>
  <si>
    <t>授業づくりの内容</t>
    <rPh sb="0" eb="2">
      <t>ジュギョウ</t>
    </rPh>
    <rPh sb="6" eb="8">
      <t>ナイヨウ</t>
    </rPh>
    <phoneticPr fontId="1"/>
  </si>
  <si>
    <t>授業後に、</t>
    <rPh sb="0" eb="3">
      <t>ジュギョウゴ</t>
    </rPh>
    <phoneticPr fontId="1"/>
  </si>
  <si>
    <t>授業後に、</t>
    <rPh sb="0" eb="3">
      <t>ジュギョウゴ</t>
    </rPh>
    <phoneticPr fontId="1"/>
  </si>
  <si>
    <t>　</t>
    <phoneticPr fontId="1"/>
  </si>
  <si>
    <t>キャリアポイント</t>
    <phoneticPr fontId="1"/>
  </si>
  <si>
    <t>　　　　　　　　　　　　　　　　　　　　　　　　　　　　　　　　　　　　この枠の内側が印刷されます。</t>
    <rPh sb="38" eb="39">
      <t>ワク</t>
    </rPh>
    <rPh sb="40" eb="42">
      <t>ウチガワ</t>
    </rPh>
    <rPh sb="43" eb="45">
      <t>インサツ</t>
    </rPh>
    <phoneticPr fontId="1"/>
  </si>
  <si>
    <t>　　　　　　　　　　　　　　　　　　　　　　　　　　　　　　この枠の内側が印刷されます。</t>
    <rPh sb="32" eb="33">
      <t>ワク</t>
    </rPh>
    <rPh sb="34" eb="36">
      <t>ウチガワ</t>
    </rPh>
    <rPh sb="37" eb="39">
      <t>インサツ</t>
    </rPh>
    <phoneticPr fontId="1"/>
  </si>
  <si>
    <t>（※参考：特別支援学校学習指導要領解説を参考に作成しています。）</t>
  </si>
  <si>
    <r>
      <rPr>
        <b/>
        <sz val="11"/>
        <rFont val="UD デジタル 教科書体 NK-R"/>
        <family val="1"/>
        <charset val="128"/>
      </rPr>
      <t>　単元・目標の設定　　　</t>
    </r>
    <r>
      <rPr>
        <sz val="11"/>
        <rFont val="UD デジタル 教科書体 NK-R"/>
        <family val="1"/>
        <charset val="128"/>
      </rPr>
      <t>～年間指導計画を参考に～</t>
    </r>
    <rPh sb="1" eb="3">
      <t>タンゲン</t>
    </rPh>
    <rPh sb="4" eb="6">
      <t>モクヒョウ</t>
    </rPh>
    <rPh sb="7" eb="9">
      <t>セッテイ</t>
    </rPh>
    <rPh sb="13" eb="19">
      <t>ネンカンシドウケイカク</t>
    </rPh>
    <rPh sb="20" eb="22">
      <t>サンコウ</t>
    </rPh>
    <phoneticPr fontId="1"/>
  </si>
  <si>
    <r>
      <rPr>
        <b/>
        <sz val="11"/>
        <rFont val="UD デジタル 教科書体 NK-R"/>
        <family val="1"/>
        <charset val="128"/>
      </rPr>
      <t>　活動の設定　　　　　　　　</t>
    </r>
    <r>
      <rPr>
        <sz val="11"/>
        <rFont val="UD デジタル 教科書体 NK-R"/>
        <family val="1"/>
        <charset val="128"/>
      </rPr>
      <t>～年間指導計画・個別の指導計画・自立につなげる積み上げシートを参考に～</t>
    </r>
    <rPh sb="1" eb="3">
      <t>カツドウ</t>
    </rPh>
    <rPh sb="4" eb="6">
      <t>セッテイ</t>
    </rPh>
    <rPh sb="15" eb="21">
      <t>ネンカンシドウケイカク</t>
    </rPh>
    <rPh sb="22" eb="24">
      <t>コベツ</t>
    </rPh>
    <rPh sb="25" eb="29">
      <t>シドウケイカク</t>
    </rPh>
    <rPh sb="30" eb="32">
      <t>ジリツ</t>
    </rPh>
    <rPh sb="37" eb="38">
      <t>ツ</t>
    </rPh>
    <rPh sb="39" eb="40">
      <t>ア</t>
    </rPh>
    <rPh sb="45" eb="47">
      <t>サンコウ</t>
    </rPh>
    <phoneticPr fontId="1"/>
  </si>
  <si>
    <r>
      <t>　目標達成に向けた手立ての設定　　</t>
    </r>
    <r>
      <rPr>
        <sz val="11"/>
        <rFont val="UD デジタル 教科書体 NK-R"/>
        <family val="1"/>
        <charset val="128"/>
      </rPr>
      <t>～個別の指導計画・自立につなげる積み上げシートを参考に～</t>
    </r>
    <rPh sb="1" eb="3">
      <t>モクヒョウ</t>
    </rPh>
    <rPh sb="3" eb="5">
      <t>タッセイ</t>
    </rPh>
    <rPh sb="6" eb="7">
      <t>ム</t>
    </rPh>
    <rPh sb="9" eb="11">
      <t>テダ</t>
    </rPh>
    <rPh sb="13" eb="15">
      <t>セッテイ</t>
    </rPh>
    <phoneticPr fontId="1"/>
  </si>
  <si>
    <t>課題対応能力</t>
    <rPh sb="0" eb="6">
      <t>カダイタイオウノウリョク</t>
    </rPh>
    <phoneticPr fontId="1"/>
  </si>
  <si>
    <t>ｷｬﾘｱﾌﾟﾗﾝﾆﾝｸﾞ能力</t>
    <rPh sb="12" eb="14">
      <t>ノウリョク</t>
    </rPh>
    <phoneticPr fontId="1"/>
  </si>
  <si>
    <t>※下欄の白色のセルを記入してください。</t>
    <phoneticPr fontId="1"/>
  </si>
  <si>
    <t>人間関係形成・社会形成能力</t>
    <rPh sb="0" eb="2">
      <t>ニンゲン</t>
    </rPh>
    <rPh sb="2" eb="4">
      <t>カンケイ</t>
    </rPh>
    <rPh sb="4" eb="6">
      <t>ケイセイ</t>
    </rPh>
    <rPh sb="7" eb="11">
      <t>シャカイケイセイ</t>
    </rPh>
    <rPh sb="11" eb="13">
      <t>ノウリョク</t>
    </rPh>
    <phoneticPr fontId="1"/>
  </si>
  <si>
    <t>自己理解・自己管理能力</t>
    <rPh sb="0" eb="4">
      <t>ジコリカイ</t>
    </rPh>
    <rPh sb="5" eb="11">
      <t>ジコカンリノウリョク</t>
    </rPh>
    <phoneticPr fontId="1"/>
  </si>
  <si>
    <t>人間関係形成・社会形成能力</t>
    <rPh sb="0" eb="6">
      <t>ニンゲンカンケイケイセイ</t>
    </rPh>
    <rPh sb="7" eb="11">
      <t>シャカイケイセイ</t>
    </rPh>
    <rPh sb="11" eb="13">
      <t>ノウリョク</t>
    </rPh>
    <phoneticPr fontId="1"/>
  </si>
  <si>
    <t>自己理解・自己管理能力</t>
    <rPh sb="0" eb="4">
      <t>ジコリカイ</t>
    </rPh>
    <rPh sb="5" eb="11">
      <t>ジコカンリノウリョク</t>
    </rPh>
    <phoneticPr fontId="1"/>
  </si>
  <si>
    <t>課題対応能力</t>
    <rPh sb="0" eb="6">
      <t>カダイタイオウノウリョク</t>
    </rPh>
    <phoneticPr fontId="1"/>
  </si>
  <si>
    <t>キャリアプランニング能力</t>
    <rPh sb="10" eb="12">
      <t>ノウリョク</t>
    </rPh>
    <phoneticPr fontId="1"/>
  </si>
  <si>
    <t>他者と協力することを目指す</t>
    <rPh sb="0" eb="2">
      <t>タシャ</t>
    </rPh>
    <phoneticPr fontId="1"/>
  </si>
  <si>
    <t xml:space="preserve">
・何を理解して、それをどう使うか。
・～をするために、できることをどう生かすか。等</t>
    <rPh sb="2" eb="3">
      <t>ナニ</t>
    </rPh>
    <rPh sb="4" eb="6">
      <t>リカイ</t>
    </rPh>
    <rPh sb="14" eb="15">
      <t>ツカ</t>
    </rPh>
    <rPh sb="36" eb="37">
      <t>イ</t>
    </rPh>
    <rPh sb="41" eb="42">
      <t>ナド</t>
    </rPh>
    <phoneticPr fontId="1"/>
  </si>
  <si>
    <t>活動の主となる育てたい力</t>
    <rPh sb="0" eb="2">
      <t>カツドウ</t>
    </rPh>
    <rPh sb="3" eb="4">
      <t>シュ</t>
    </rPh>
    <rPh sb="7" eb="8">
      <t>ソダ</t>
    </rPh>
    <rPh sb="11" eb="12">
      <t>チカラ</t>
    </rPh>
    <phoneticPr fontId="1"/>
  </si>
  <si>
    <t>伝えようとする力</t>
  </si>
  <si>
    <t>年間指導計画</t>
    <rPh sb="0" eb="6">
      <t>ネンカンシドウケイカク</t>
    </rPh>
    <phoneticPr fontId="1"/>
  </si>
  <si>
    <t>参考資料</t>
    <rPh sb="0" eb="4">
      <t>サンコウシリョウ</t>
    </rPh>
    <phoneticPr fontId="1"/>
  </si>
  <si>
    <t>　　個別の指導計画 ・積み上げシート</t>
    <rPh sb="2" eb="4">
      <t>コベツ</t>
    </rPh>
    <rPh sb="5" eb="7">
      <t>シドウ</t>
    </rPh>
    <rPh sb="7" eb="9">
      <t>ケイカク</t>
    </rPh>
    <rPh sb="11" eb="12">
      <t>ツ</t>
    </rPh>
    <rPh sb="13" eb="14">
      <t>ア</t>
    </rPh>
    <phoneticPr fontId="1"/>
  </si>
  <si>
    <t>具体的な選択肢や例示</t>
    <rPh sb="0" eb="3">
      <t>グタイテキ</t>
    </rPh>
    <rPh sb="4" eb="7">
      <t>センタクシ</t>
    </rPh>
    <rPh sb="8" eb="10">
      <t>レイジ</t>
    </rPh>
    <phoneticPr fontId="1"/>
  </si>
  <si>
    <t>具体例</t>
    <rPh sb="0" eb="3">
      <t>グタイレイ</t>
    </rPh>
    <phoneticPr fontId="1"/>
  </si>
  <si>
    <t>計画・立案・実行しようとする力</t>
  </si>
  <si>
    <t>苦手なことに対処しようとする力</t>
  </si>
  <si>
    <t>活動の実行</t>
  </si>
  <si>
    <t>活動の目標設定</t>
  </si>
  <si>
    <t>活動の実行</t>
    <phoneticPr fontId="1"/>
  </si>
  <si>
    <t>A１</t>
  </si>
  <si>
    <t>教師の手本を見たり、教師の促しを受けたりしてお辞儀などをすることができる。</t>
    <rPh sb="0" eb="2">
      <t>キョウシ</t>
    </rPh>
    <rPh sb="3" eb="5">
      <t>テホン</t>
    </rPh>
    <rPh sb="6" eb="7">
      <t>ミ</t>
    </rPh>
    <rPh sb="10" eb="12">
      <t>キョウシ</t>
    </rPh>
    <rPh sb="13" eb="14">
      <t>ウナガ</t>
    </rPh>
    <rPh sb="16" eb="17">
      <t>ウ</t>
    </rPh>
    <rPh sb="23" eb="25">
      <t>ジギ</t>
    </rPh>
    <phoneticPr fontId="1"/>
  </si>
  <si>
    <t>◎80％</t>
  </si>
  <si>
    <t>ふさわしい店員例とふさわしくない店員例動画</t>
    <rPh sb="5" eb="7">
      <t>テンイン</t>
    </rPh>
    <rPh sb="7" eb="8">
      <t>レイ</t>
    </rPh>
    <rPh sb="16" eb="19">
      <t>テンインレイ</t>
    </rPh>
    <rPh sb="19" eb="21">
      <t>ドウガ</t>
    </rPh>
    <phoneticPr fontId="1"/>
  </si>
  <si>
    <t>接客のポイント</t>
    <rPh sb="0" eb="2">
      <t>セッキャク</t>
    </rPh>
    <phoneticPr fontId="1"/>
  </si>
  <si>
    <t>「○○ショップの店員になり、製品の販売をしよう」</t>
    <rPh sb="8" eb="10">
      <t>テンイン</t>
    </rPh>
    <rPh sb="14" eb="16">
      <t>セイヒン</t>
    </rPh>
    <rPh sb="17" eb="19">
      <t>ハンバイ</t>
    </rPh>
    <phoneticPr fontId="1"/>
  </si>
  <si>
    <t>G2</t>
    <phoneticPr fontId="1"/>
  </si>
  <si>
    <t>考えたり選択したりする活動</t>
    <rPh sb="0" eb="1">
      <t>カンガ</t>
    </rPh>
    <rPh sb="4" eb="6">
      <t>センタク</t>
    </rPh>
    <rPh sb="11" eb="13">
      <t>カツドウ</t>
    </rPh>
    <phoneticPr fontId="1"/>
  </si>
  <si>
    <t>☆「追究する」活動のキャリアポイント（キャリア教育の視点で特に重視したい活動）</t>
    <rPh sb="2" eb="4">
      <t>ツイキュウ</t>
    </rPh>
    <rPh sb="7" eb="9">
      <t>カツドウ</t>
    </rPh>
    <rPh sb="23" eb="25">
      <t>キョウイク</t>
    </rPh>
    <rPh sb="26" eb="28">
      <t>シテン</t>
    </rPh>
    <rPh sb="29" eb="30">
      <t>トク</t>
    </rPh>
    <rPh sb="31" eb="33">
      <t>ジュウシ</t>
    </rPh>
    <rPh sb="36" eb="38">
      <t>カツドウ</t>
    </rPh>
    <phoneticPr fontId="1"/>
  </si>
  <si>
    <t>店員として、どんな態度がよいのか考える</t>
    <rPh sb="0" eb="2">
      <t>テンイン</t>
    </rPh>
    <rPh sb="9" eb="11">
      <t>タイド</t>
    </rPh>
    <rPh sb="16" eb="17">
      <t>カンガ</t>
    </rPh>
    <phoneticPr fontId="1"/>
  </si>
  <si>
    <r>
      <rPr>
        <b/>
        <sz val="8"/>
        <color theme="1"/>
        <rFont val="UD デジタル 教科書体 NK-R"/>
        <family val="1"/>
        <charset val="128"/>
      </rPr>
      <t>A５</t>
    </r>
    <r>
      <rPr>
        <sz val="8"/>
        <color theme="1"/>
        <rFont val="UD デジタル 教科書体 NK-R"/>
        <family val="1"/>
        <charset val="128"/>
      </rPr>
      <t xml:space="preserve">
状況に応じて伝えることを目指す</t>
    </r>
    <rPh sb="3" eb="5">
      <t>ジョウキョウ</t>
    </rPh>
    <rPh sb="6" eb="7">
      <t>オウ</t>
    </rPh>
    <rPh sb="9" eb="10">
      <t>ツタ</t>
    </rPh>
    <rPh sb="15" eb="17">
      <t>メザ</t>
    </rPh>
    <phoneticPr fontId="1"/>
  </si>
  <si>
    <r>
      <rPr>
        <b/>
        <sz val="8"/>
        <color theme="1"/>
        <rFont val="UD デジタル 教科書体 NK-R"/>
        <family val="1"/>
        <charset val="128"/>
      </rPr>
      <t>B５</t>
    </r>
    <r>
      <rPr>
        <sz val="8"/>
        <color theme="1"/>
        <rFont val="UD デジタル 教科書体 NK-R"/>
        <family val="1"/>
        <charset val="128"/>
      </rPr>
      <t xml:space="preserve">
きまりを理解して関わることを目指す
</t>
    </r>
    <rPh sb="7" eb="9">
      <t>リカイ</t>
    </rPh>
    <rPh sb="11" eb="12">
      <t>カカ</t>
    </rPh>
    <rPh sb="17" eb="19">
      <t>メザ</t>
    </rPh>
    <phoneticPr fontId="1"/>
  </si>
  <si>
    <r>
      <rPr>
        <b/>
        <sz val="9"/>
        <color theme="1"/>
        <rFont val="UD デジタル 教科書体 NK-R"/>
        <family val="1"/>
        <charset val="128"/>
      </rPr>
      <t>C5</t>
    </r>
    <r>
      <rPr>
        <sz val="9"/>
        <color theme="1"/>
        <rFont val="UD デジタル 教科書体 NK-R"/>
        <family val="1"/>
        <charset val="128"/>
      </rPr>
      <t xml:space="preserve">
</t>
    </r>
    <r>
      <rPr>
        <sz val="8"/>
        <color theme="1"/>
        <rFont val="UD デジタル 教科書体 NK-R"/>
        <family val="1"/>
        <charset val="128"/>
      </rPr>
      <t>長所を生かしたり伸ばしたりすることを目指す</t>
    </r>
    <rPh sb="3" eb="5">
      <t>チョウショ</t>
    </rPh>
    <rPh sb="6" eb="7">
      <t>イ</t>
    </rPh>
    <rPh sb="11" eb="12">
      <t>ノ</t>
    </rPh>
    <rPh sb="21" eb="23">
      <t>メザ</t>
    </rPh>
    <phoneticPr fontId="1"/>
  </si>
  <si>
    <r>
      <rPr>
        <b/>
        <sz val="9"/>
        <color theme="1"/>
        <rFont val="UD デジタル 教科書体 NK-R"/>
        <family val="1"/>
        <charset val="128"/>
      </rPr>
      <t>D5</t>
    </r>
    <r>
      <rPr>
        <sz val="9"/>
        <color theme="1"/>
        <rFont val="UD デジタル 教科書体 NK-R"/>
        <family val="1"/>
        <charset val="128"/>
      </rPr>
      <t xml:space="preserve">
</t>
    </r>
    <r>
      <rPr>
        <sz val="8"/>
        <color theme="1"/>
        <rFont val="UD デジタル 教科書体 NK-R"/>
        <family val="1"/>
        <charset val="128"/>
      </rPr>
      <t>苦手なことが分かり、対処できることを目指す</t>
    </r>
    <r>
      <rPr>
        <sz val="9"/>
        <color theme="1"/>
        <rFont val="UD デジタル 教科書体 NK-R"/>
        <family val="1"/>
        <charset val="128"/>
      </rPr>
      <t xml:space="preserve">
</t>
    </r>
    <rPh sb="3" eb="5">
      <t>ニガテ</t>
    </rPh>
    <rPh sb="9" eb="10">
      <t>ワ</t>
    </rPh>
    <rPh sb="13" eb="15">
      <t>タイショ</t>
    </rPh>
    <rPh sb="21" eb="23">
      <t>メザ</t>
    </rPh>
    <phoneticPr fontId="1"/>
  </si>
  <si>
    <r>
      <rPr>
        <b/>
        <sz val="9"/>
        <color theme="1"/>
        <rFont val="UD デジタル 教科書体 NK-R"/>
        <family val="1"/>
        <charset val="128"/>
      </rPr>
      <t>G5</t>
    </r>
    <r>
      <rPr>
        <sz val="9"/>
        <color theme="1"/>
        <rFont val="UD デジタル 教科書体 NK-R"/>
        <family val="1"/>
        <charset val="128"/>
      </rPr>
      <t xml:space="preserve">
</t>
    </r>
    <r>
      <rPr>
        <sz val="8"/>
        <color theme="1"/>
        <rFont val="UD デジタル 教科書体 NK-R"/>
        <family val="1"/>
        <charset val="128"/>
      </rPr>
      <t>学習や仕事の意義を理解することを目指す</t>
    </r>
    <rPh sb="3" eb="5">
      <t>ガクシュウ</t>
    </rPh>
    <rPh sb="6" eb="8">
      <t>シゴト</t>
    </rPh>
    <rPh sb="9" eb="11">
      <t>イギ</t>
    </rPh>
    <rPh sb="12" eb="14">
      <t>リカイ</t>
    </rPh>
    <rPh sb="19" eb="21">
      <t>メザ</t>
    </rPh>
    <phoneticPr fontId="1"/>
  </si>
  <si>
    <r>
      <rPr>
        <b/>
        <sz val="9"/>
        <color theme="1"/>
        <rFont val="UD デジタル 教科書体 NK-R"/>
        <family val="1"/>
        <charset val="128"/>
      </rPr>
      <t>A4</t>
    </r>
    <r>
      <rPr>
        <sz val="9"/>
        <color theme="1"/>
        <rFont val="UD デジタル 教科書体 NK-R"/>
        <family val="1"/>
        <charset val="128"/>
      </rPr>
      <t xml:space="preserve">
</t>
    </r>
    <r>
      <rPr>
        <sz val="8"/>
        <color theme="1"/>
        <rFont val="UD デジタル 教科書体 NK-R"/>
        <family val="1"/>
        <charset val="128"/>
      </rPr>
      <t>他者に伝えることを目指す</t>
    </r>
    <rPh sb="3" eb="5">
      <t>タシャ</t>
    </rPh>
    <rPh sb="6" eb="7">
      <t>ツタ</t>
    </rPh>
    <rPh sb="12" eb="14">
      <t>メザ</t>
    </rPh>
    <phoneticPr fontId="1"/>
  </si>
  <si>
    <r>
      <rPr>
        <b/>
        <sz val="9"/>
        <color theme="1"/>
        <rFont val="UD デジタル 教科書体 NK-R"/>
        <family val="1"/>
        <charset val="128"/>
      </rPr>
      <t>C4</t>
    </r>
    <r>
      <rPr>
        <sz val="9"/>
        <color theme="1"/>
        <rFont val="UD デジタル 教科書体 NK-R"/>
        <family val="1"/>
        <charset val="128"/>
      </rPr>
      <t xml:space="preserve">
</t>
    </r>
    <r>
      <rPr>
        <sz val="8"/>
        <color theme="1"/>
        <rFont val="UD デジタル 教科書体 NK-R"/>
        <family val="1"/>
        <charset val="128"/>
      </rPr>
      <t>他者の役に立っていることに気付くことを目指す</t>
    </r>
    <rPh sb="3" eb="5">
      <t>タシャ</t>
    </rPh>
    <rPh sb="6" eb="7">
      <t>ヤク</t>
    </rPh>
    <rPh sb="8" eb="9">
      <t>タ</t>
    </rPh>
    <rPh sb="16" eb="18">
      <t>キヅ</t>
    </rPh>
    <rPh sb="22" eb="24">
      <t>メザ</t>
    </rPh>
    <phoneticPr fontId="1"/>
  </si>
  <si>
    <r>
      <rPr>
        <b/>
        <sz val="9"/>
        <color theme="1"/>
        <rFont val="UD デジタル 教科書体 NK-R"/>
        <family val="1"/>
        <charset val="128"/>
      </rPr>
      <t>D4</t>
    </r>
    <r>
      <rPr>
        <sz val="9"/>
        <color theme="1"/>
        <rFont val="UD デジタル 教科書体 NK-R"/>
        <family val="1"/>
        <charset val="128"/>
      </rPr>
      <t xml:space="preserve">
</t>
    </r>
    <r>
      <rPr>
        <sz val="8"/>
        <color theme="1"/>
        <rFont val="UD デジタル 教科書体 NK-R"/>
        <family val="1"/>
        <charset val="128"/>
      </rPr>
      <t>他者の役に立っていることに気付くことを目指す</t>
    </r>
    <rPh sb="3" eb="5">
      <t>タシャ</t>
    </rPh>
    <rPh sb="6" eb="7">
      <t>ヤク</t>
    </rPh>
    <rPh sb="8" eb="9">
      <t>タ</t>
    </rPh>
    <rPh sb="16" eb="18">
      <t>キヅ</t>
    </rPh>
    <rPh sb="22" eb="24">
      <t>メザ</t>
    </rPh>
    <phoneticPr fontId="1"/>
  </si>
  <si>
    <r>
      <rPr>
        <b/>
        <sz val="9"/>
        <color theme="1"/>
        <rFont val="UD デジタル 教科書体 NK-R"/>
        <family val="1"/>
        <charset val="128"/>
      </rPr>
      <t>G4</t>
    </r>
    <r>
      <rPr>
        <sz val="9"/>
        <color theme="1"/>
        <rFont val="UD デジタル 教科書体 NK-R"/>
        <family val="1"/>
        <charset val="128"/>
      </rPr>
      <t xml:space="preserve">
</t>
    </r>
    <r>
      <rPr>
        <sz val="8"/>
        <color theme="1"/>
        <rFont val="UD デジタル 教科書体 NK-R"/>
        <family val="1"/>
        <charset val="128"/>
      </rPr>
      <t>他者に喜ばれることで活動の意義に気付くことを目指す</t>
    </r>
    <rPh sb="3" eb="5">
      <t>タシャ</t>
    </rPh>
    <rPh sb="6" eb="7">
      <t>ヨロコ</t>
    </rPh>
    <rPh sb="13" eb="15">
      <t>カツドウ</t>
    </rPh>
    <rPh sb="16" eb="18">
      <t>イギ</t>
    </rPh>
    <rPh sb="19" eb="21">
      <t>キヅ</t>
    </rPh>
    <rPh sb="25" eb="27">
      <t>メザ</t>
    </rPh>
    <phoneticPr fontId="1"/>
  </si>
  <si>
    <r>
      <rPr>
        <b/>
        <sz val="9"/>
        <color theme="1"/>
        <rFont val="UD デジタル 教科書体 NK-R"/>
        <family val="1"/>
        <charset val="128"/>
      </rPr>
      <t>B3</t>
    </r>
    <r>
      <rPr>
        <sz val="9"/>
        <color theme="1"/>
        <rFont val="UD デジタル 教科書体 NK-R"/>
        <family val="1"/>
        <charset val="128"/>
      </rPr>
      <t xml:space="preserve">
</t>
    </r>
    <r>
      <rPr>
        <sz val="8"/>
        <color theme="1"/>
        <rFont val="UD デジタル 教科書体 NK-R"/>
        <family val="1"/>
        <charset val="128"/>
      </rPr>
      <t>役割を意識して関わることを目指す</t>
    </r>
    <rPh sb="3" eb="5">
      <t>ヤクワリ</t>
    </rPh>
    <rPh sb="6" eb="8">
      <t>イシキ</t>
    </rPh>
    <rPh sb="10" eb="11">
      <t>カカ</t>
    </rPh>
    <rPh sb="16" eb="18">
      <t>メザ</t>
    </rPh>
    <phoneticPr fontId="1"/>
  </si>
  <si>
    <r>
      <rPr>
        <b/>
        <sz val="9"/>
        <color theme="1"/>
        <rFont val="UD デジタル 教科書体 NK-R"/>
        <family val="1"/>
        <charset val="128"/>
      </rPr>
      <t>E3</t>
    </r>
    <r>
      <rPr>
        <sz val="9"/>
        <color theme="1"/>
        <rFont val="UD デジタル 教科書体 NK-R"/>
        <family val="1"/>
        <charset val="128"/>
      </rPr>
      <t xml:space="preserve">
</t>
    </r>
    <r>
      <rPr>
        <sz val="8"/>
        <color theme="1"/>
        <rFont val="UD デジタル 教科書体 NK-R"/>
        <family val="1"/>
        <charset val="128"/>
      </rPr>
      <t>役割を意識して実行することを目指す</t>
    </r>
    <rPh sb="3" eb="5">
      <t>ヤクワリ</t>
    </rPh>
    <rPh sb="6" eb="8">
      <t>イシキ</t>
    </rPh>
    <rPh sb="10" eb="12">
      <t>ジッコウ</t>
    </rPh>
    <rPh sb="17" eb="19">
      <t>メザ</t>
    </rPh>
    <phoneticPr fontId="1"/>
  </si>
  <si>
    <r>
      <rPr>
        <b/>
        <sz val="9"/>
        <color theme="1"/>
        <rFont val="UD デジタル 教科書体 NK-R"/>
        <family val="1"/>
        <charset val="128"/>
      </rPr>
      <t>F3</t>
    </r>
    <r>
      <rPr>
        <sz val="9"/>
        <color theme="1"/>
        <rFont val="UD デジタル 教科書体 NK-R"/>
        <family val="1"/>
        <charset val="128"/>
      </rPr>
      <t xml:space="preserve">
</t>
    </r>
    <r>
      <rPr>
        <sz val="8"/>
        <color theme="1"/>
        <rFont val="UD デジタル 教科書体 NK-R"/>
        <family val="1"/>
        <charset val="128"/>
      </rPr>
      <t>必要な情報を収集することを目指す</t>
    </r>
    <rPh sb="3" eb="5">
      <t>ヒツヨウ</t>
    </rPh>
    <rPh sb="6" eb="8">
      <t>ジョウホウ</t>
    </rPh>
    <rPh sb="9" eb="11">
      <t>シュウシュウ</t>
    </rPh>
    <rPh sb="16" eb="18">
      <t>メザ</t>
    </rPh>
    <phoneticPr fontId="1"/>
  </si>
  <si>
    <r>
      <rPr>
        <b/>
        <sz val="9"/>
        <color theme="1"/>
        <rFont val="UD デジタル 教科書体 NK-R"/>
        <family val="1"/>
        <charset val="128"/>
      </rPr>
      <t xml:space="preserve">B2
</t>
    </r>
    <r>
      <rPr>
        <sz val="8"/>
        <color theme="1"/>
        <rFont val="UD デジタル 教科書体 NK-R"/>
        <family val="1"/>
        <charset val="128"/>
      </rPr>
      <t>自分から教師や友達と関わることを目指す</t>
    </r>
    <r>
      <rPr>
        <sz val="9"/>
        <color theme="1"/>
        <rFont val="UD デジタル 教科書体 NK-R"/>
        <family val="1"/>
        <charset val="128"/>
      </rPr>
      <t xml:space="preserve">
</t>
    </r>
    <rPh sb="3" eb="5">
      <t>ジブン</t>
    </rPh>
    <rPh sb="7" eb="9">
      <t>キョウシ</t>
    </rPh>
    <rPh sb="10" eb="12">
      <t>トモダチ</t>
    </rPh>
    <rPh sb="13" eb="14">
      <t>カカ</t>
    </rPh>
    <rPh sb="19" eb="21">
      <t>メザ</t>
    </rPh>
    <phoneticPr fontId="1"/>
  </si>
  <si>
    <r>
      <rPr>
        <b/>
        <sz val="9"/>
        <color theme="1"/>
        <rFont val="UD デジタル 教科書体 NK-R"/>
        <family val="1"/>
        <charset val="128"/>
      </rPr>
      <t>E2</t>
    </r>
    <r>
      <rPr>
        <sz val="9"/>
        <color theme="1"/>
        <rFont val="UD デジタル 教科書体 NK-R"/>
        <family val="1"/>
        <charset val="128"/>
      </rPr>
      <t xml:space="preserve">
</t>
    </r>
    <r>
      <rPr>
        <sz val="8"/>
        <color theme="1"/>
        <rFont val="UD デジタル 教科書体 NK-R"/>
        <family val="1"/>
        <charset val="128"/>
      </rPr>
      <t>自分で頑張ることを決めることを目指す</t>
    </r>
    <rPh sb="3" eb="5">
      <t>ジブン</t>
    </rPh>
    <rPh sb="6" eb="8">
      <t>ガンバ</t>
    </rPh>
    <rPh sb="12" eb="13">
      <t>キ</t>
    </rPh>
    <rPh sb="18" eb="20">
      <t>メザ</t>
    </rPh>
    <phoneticPr fontId="1"/>
  </si>
  <si>
    <t>　積み上げシート
に学習成果を
積み上げ</t>
    <rPh sb="10" eb="14">
      <t>ガクシュウセイカ</t>
    </rPh>
    <rPh sb="16" eb="17">
      <t>ツ</t>
    </rPh>
    <rPh sb="18" eb="19">
      <t>ア</t>
    </rPh>
    <phoneticPr fontId="1"/>
  </si>
  <si>
    <t xml:space="preserve"> 積み上げシート
に学習成果を
積み上げ</t>
    <phoneticPr fontId="1"/>
  </si>
  <si>
    <t>・個別の指導計画
・積み上げシート</t>
    <rPh sb="1" eb="3">
      <t>コベツ</t>
    </rPh>
    <rPh sb="4" eb="8">
      <t>シドウケイカク</t>
    </rPh>
    <rPh sb="10" eb="11">
      <t>ツ</t>
    </rPh>
    <rPh sb="12" eb="13">
      <t>ア</t>
    </rPh>
    <phoneticPr fontId="1"/>
  </si>
  <si>
    <t>・個別の指導計画
・年間指導計画
・共有シート</t>
    <rPh sb="1" eb="3">
      <t>コベツ</t>
    </rPh>
    <rPh sb="4" eb="8">
      <t>シドウケイカク</t>
    </rPh>
    <rPh sb="10" eb="12">
      <t>ネンカン</t>
    </rPh>
    <rPh sb="12" eb="16">
      <t>シドウケイカク</t>
    </rPh>
    <rPh sb="18" eb="20">
      <t>キョウユウ</t>
    </rPh>
    <phoneticPr fontId="1"/>
  </si>
  <si>
    <t>・個別の指導計画
・共有シート
　</t>
    <rPh sb="1" eb="3">
      <t>コベツ</t>
    </rPh>
    <rPh sb="4" eb="8">
      <t>シドウケイカク</t>
    </rPh>
    <rPh sb="10" eb="12">
      <t>キョウユウ</t>
    </rPh>
    <phoneticPr fontId="1"/>
  </si>
  <si>
    <t>・次の学習につなげる
・学習成果を基礎的・汎用的能力に沿って積み上げる</t>
    <rPh sb="1" eb="2">
      <t>ツギ</t>
    </rPh>
    <rPh sb="3" eb="5">
      <t>ガクシュウ</t>
    </rPh>
    <rPh sb="12" eb="14">
      <t>ガクシュウ</t>
    </rPh>
    <rPh sb="14" eb="16">
      <t>セイカ</t>
    </rPh>
    <rPh sb="17" eb="20">
      <t>キソテキ</t>
    </rPh>
    <rPh sb="21" eb="24">
      <t>ハンヨウテキ</t>
    </rPh>
    <rPh sb="24" eb="26">
      <t>ノウリョク</t>
    </rPh>
    <rPh sb="27" eb="28">
      <t>ソ</t>
    </rPh>
    <rPh sb="30" eb="31">
      <t>ツ</t>
    </rPh>
    <rPh sb="32" eb="33">
      <t>ア</t>
    </rPh>
    <phoneticPr fontId="1"/>
  </si>
  <si>
    <r>
      <rPr>
        <b/>
        <sz val="10"/>
        <rFont val="UD デジタル 教科書体 NK-R"/>
        <family val="1"/>
        <charset val="128"/>
      </rPr>
      <t>共有シート＜単元構想＞</t>
    </r>
    <r>
      <rPr>
        <sz val="10"/>
        <rFont val="UD デジタル 教科書体 NK-R"/>
        <family val="1"/>
        <charset val="128"/>
      </rPr>
      <t>　※下欄の白色のセルを記入していくと、共有シート＜キャリアポイント＞に反映されます。　　　　　　　　　　　　　　　　　　　　　　　　　　</t>
    </r>
    <rPh sb="6" eb="8">
      <t>タンゲン</t>
    </rPh>
    <rPh sb="8" eb="10">
      <t>コウソウ</t>
    </rPh>
    <rPh sb="13" eb="14">
      <t>シタ</t>
    </rPh>
    <rPh sb="14" eb="15">
      <t>ラン</t>
    </rPh>
    <rPh sb="16" eb="18">
      <t>シロイロ</t>
    </rPh>
    <rPh sb="22" eb="24">
      <t>キニュウ</t>
    </rPh>
    <rPh sb="30" eb="32">
      <t>キョウユウ</t>
    </rPh>
    <phoneticPr fontId="1"/>
  </si>
  <si>
    <t>　積み上げシートで実態把握</t>
    <phoneticPr fontId="1"/>
  </si>
  <si>
    <t>共有シートで
＜単元構想＞</t>
    <rPh sb="0" eb="2">
      <t>キョウユウ</t>
    </rPh>
    <rPh sb="8" eb="12">
      <t>タンゲンコウソウ</t>
    </rPh>
    <phoneticPr fontId="1"/>
  </si>
  <si>
    <r>
      <t xml:space="preserve">共有シートで
</t>
    </r>
    <r>
      <rPr>
        <b/>
        <sz val="11"/>
        <color rgb="FFC00000"/>
        <rFont val="UD デジタル 教科書体 NK-R"/>
        <family val="1"/>
        <charset val="128"/>
      </rPr>
      <t>＜キャリアポイント＞</t>
    </r>
    <r>
      <rPr>
        <sz val="11"/>
        <color theme="1"/>
        <rFont val="UD デジタル 教科書体 NK-R"/>
        <family val="1"/>
        <charset val="128"/>
      </rPr>
      <t>の設定</t>
    </r>
    <rPh sb="0" eb="2">
      <t>キョウユウ</t>
    </rPh>
    <rPh sb="18" eb="20">
      <t>セッテイ</t>
    </rPh>
    <phoneticPr fontId="1"/>
  </si>
  <si>
    <t>キャリアの視点を
取り入れた
授業づくり</t>
    <rPh sb="5" eb="7">
      <t>シテン</t>
    </rPh>
    <rPh sb="9" eb="10">
      <t>ト</t>
    </rPh>
    <rPh sb="11" eb="12">
      <t>イ</t>
    </rPh>
    <rPh sb="15" eb="17">
      <t>ジュギョウ</t>
    </rPh>
    <phoneticPr fontId="1"/>
  </si>
  <si>
    <t xml:space="preserve"> 積み上げシートで
＜実態把握＞</t>
    <rPh sb="1" eb="2">
      <t>ツ</t>
    </rPh>
    <rPh sb="3" eb="4">
      <t>ア</t>
    </rPh>
    <rPh sb="11" eb="15">
      <t>ジッタイハアク</t>
    </rPh>
    <phoneticPr fontId="1"/>
  </si>
  <si>
    <t>共有シートで
＜キャリアポイント＞の設定</t>
    <rPh sb="0" eb="2">
      <t>キョウユウ</t>
    </rPh>
    <rPh sb="18" eb="20">
      <t>セッテイ</t>
    </rPh>
    <phoneticPr fontId="1"/>
  </si>
  <si>
    <r>
      <t xml:space="preserve">共有シートで
</t>
    </r>
    <r>
      <rPr>
        <sz val="11"/>
        <color rgb="FFC00000"/>
        <rFont val="UD デジタル 教科書体 NK-R"/>
        <family val="1"/>
        <charset val="128"/>
      </rPr>
      <t>＜</t>
    </r>
    <r>
      <rPr>
        <b/>
        <sz val="11"/>
        <color rgb="FFC00000"/>
        <rFont val="UD デジタル 教科書体 NK-R"/>
        <family val="1"/>
        <charset val="128"/>
      </rPr>
      <t>キャリアポイント</t>
    </r>
    <r>
      <rPr>
        <sz val="11"/>
        <color rgb="FFC00000"/>
        <rFont val="UD デジタル 教科書体 NK-R"/>
        <family val="1"/>
        <charset val="128"/>
      </rPr>
      <t>＞</t>
    </r>
    <r>
      <rPr>
        <sz val="11"/>
        <color theme="1"/>
        <rFont val="UD デジタル 教科書体 NK-R"/>
        <family val="1"/>
        <charset val="128"/>
      </rPr>
      <t>の設定</t>
    </r>
    <rPh sb="0" eb="2">
      <t>キョウユウ</t>
    </rPh>
    <rPh sb="18" eb="20">
      <t>セッテイ</t>
    </rPh>
    <phoneticPr fontId="1"/>
  </si>
  <si>
    <t>　　積み上げシート
に学習成果を
積み上げ</t>
    <phoneticPr fontId="1"/>
  </si>
  <si>
    <t>　積み上げシートで＜実態把握＞</t>
    <rPh sb="1" eb="2">
      <t>ツ</t>
    </rPh>
    <rPh sb="3" eb="4">
      <t>ア</t>
    </rPh>
    <rPh sb="10" eb="14">
      <t>ジッタイハアク</t>
    </rPh>
    <phoneticPr fontId="1"/>
  </si>
  <si>
    <t>共有シートで
＜単元構想＞</t>
    <phoneticPr fontId="1"/>
  </si>
  <si>
    <t>　積み上げシートで
＜実態把握＞</t>
    <rPh sb="1" eb="2">
      <t>ツ</t>
    </rPh>
    <rPh sb="3" eb="4">
      <t>ア</t>
    </rPh>
    <rPh sb="11" eb="15">
      <t>ジッタイハアク</t>
    </rPh>
    <phoneticPr fontId="1"/>
  </si>
  <si>
    <t>積み上げシートで
＜実態把握＞</t>
    <rPh sb="0" eb="1">
      <t>ツ</t>
    </rPh>
    <rPh sb="2" eb="3">
      <t>ア</t>
    </rPh>
    <rPh sb="10" eb="14">
      <t>ジッタイハアク</t>
    </rPh>
    <phoneticPr fontId="1"/>
  </si>
  <si>
    <t>　　共有シートで
　　＜単元構想＞</t>
    <phoneticPr fontId="1"/>
  </si>
  <si>
    <t>　積み上げシートで
実態把握</t>
    <rPh sb="1" eb="2">
      <t>ツ</t>
    </rPh>
    <rPh sb="3" eb="4">
      <t>ア</t>
    </rPh>
    <rPh sb="10" eb="14">
      <t>ジッタイハアク</t>
    </rPh>
    <phoneticPr fontId="1"/>
  </si>
  <si>
    <t>☆「追究する」活動のキャリアポイント（キャリア教育の視点で特に重視したい活動）</t>
    <rPh sb="2" eb="4">
      <t>ツイキュウ</t>
    </rPh>
    <rPh sb="7" eb="9">
      <t>カツドウ</t>
    </rPh>
    <phoneticPr fontId="1"/>
  </si>
  <si>
    <t>☆「まとめる」活動のキャリアポイント（キャリア教育の視点で特に重視したい活動）</t>
    <rPh sb="7" eb="9">
      <t>カツドウ</t>
    </rPh>
    <phoneticPr fontId="1"/>
  </si>
  <si>
    <t>☆「つかむ」活動のキャリアポイント（キャリア教育の視点で特に重視したい活動）</t>
    <rPh sb="6" eb="8">
      <t>カツドウ</t>
    </rPh>
    <phoneticPr fontId="1"/>
  </si>
  <si>
    <t>他者に喜ばれることで活動の意義に気付くことを目指す</t>
    <phoneticPr fontId="1"/>
  </si>
  <si>
    <t>友達の役割やよさに気付けるように声掛けをする</t>
    <rPh sb="0" eb="2">
      <t>トモダチ</t>
    </rPh>
    <rPh sb="3" eb="5">
      <t>ヤクワリ</t>
    </rPh>
    <rPh sb="9" eb="11">
      <t>キヅ</t>
    </rPh>
    <rPh sb="16" eb="18">
      <t>コエカ</t>
    </rPh>
    <phoneticPr fontId="1"/>
  </si>
  <si>
    <t>やってみたいと思える活動を準備し、主体的な活動を促す</t>
    <rPh sb="7" eb="8">
      <t>オモ</t>
    </rPh>
    <rPh sb="10" eb="12">
      <t>カツドウ</t>
    </rPh>
    <rPh sb="13" eb="15">
      <t>ジュンビ</t>
    </rPh>
    <rPh sb="17" eb="19">
      <t>シュタイ</t>
    </rPh>
    <rPh sb="19" eb="20">
      <t>テキ</t>
    </rPh>
    <rPh sb="21" eb="23">
      <t>カツドウ</t>
    </rPh>
    <rPh sb="24" eb="25">
      <t>ウナガ</t>
    </rPh>
    <phoneticPr fontId="1"/>
  </si>
  <si>
    <t>役割を果たせたことを写真や動画で提示する</t>
    <rPh sb="0" eb="2">
      <t>ヤクワリ</t>
    </rPh>
    <rPh sb="3" eb="4">
      <t>ハ</t>
    </rPh>
    <rPh sb="10" eb="12">
      <t>シャシン</t>
    </rPh>
    <rPh sb="13" eb="15">
      <t>ドウガ</t>
    </rPh>
    <rPh sb="16" eb="18">
      <t>テイジ</t>
    </rPh>
    <phoneticPr fontId="1"/>
  </si>
  <si>
    <t>自分のよさを生かせたことを確認し、自信をもてるようにする</t>
    <rPh sb="0" eb="2">
      <t>ジブン</t>
    </rPh>
    <rPh sb="6" eb="7">
      <t>イ</t>
    </rPh>
    <rPh sb="13" eb="15">
      <t>カクニン</t>
    </rPh>
    <rPh sb="17" eb="19">
      <t>ジシン</t>
    </rPh>
    <phoneticPr fontId="1"/>
  </si>
  <si>
    <t>教師と不安や不快の原因を確認し、和らげる工夫をする</t>
    <rPh sb="0" eb="2">
      <t>キョウシ</t>
    </rPh>
    <rPh sb="3" eb="5">
      <t>フアン</t>
    </rPh>
    <rPh sb="6" eb="8">
      <t>フカイ</t>
    </rPh>
    <rPh sb="9" eb="11">
      <t>ゲンイン</t>
    </rPh>
    <rPh sb="12" eb="14">
      <t>カクニン</t>
    </rPh>
    <rPh sb="16" eb="17">
      <t>ヤワ</t>
    </rPh>
    <rPh sb="20" eb="22">
      <t>クフウ</t>
    </rPh>
    <phoneticPr fontId="1"/>
  </si>
  <si>
    <t>役割を果たせるように、選択肢から選ぶことを目指す</t>
    <rPh sb="0" eb="2">
      <t>ヤクワリ</t>
    </rPh>
    <rPh sb="3" eb="4">
      <t>ハ</t>
    </rPh>
    <rPh sb="11" eb="14">
      <t>センタクシ</t>
    </rPh>
    <phoneticPr fontId="1"/>
  </si>
  <si>
    <t>クールダウンや苦手なことを避ける方法を探り、試してみる</t>
    <rPh sb="7" eb="9">
      <t>ニガテ</t>
    </rPh>
    <rPh sb="13" eb="14">
      <t>サ</t>
    </rPh>
    <rPh sb="16" eb="18">
      <t>ホウホウ</t>
    </rPh>
    <rPh sb="19" eb="20">
      <t>サグ</t>
    </rPh>
    <rPh sb="22" eb="23">
      <t>タメ</t>
    </rPh>
    <phoneticPr fontId="1"/>
  </si>
  <si>
    <t>できた経験を振り返り、励ましを受けて自信をもてるようにする</t>
    <rPh sb="3" eb="5">
      <t>ケイケン</t>
    </rPh>
    <rPh sb="6" eb="7">
      <t>フ</t>
    </rPh>
    <rPh sb="8" eb="9">
      <t>カエ</t>
    </rPh>
    <rPh sb="11" eb="12">
      <t>ハゲ</t>
    </rPh>
    <rPh sb="15" eb="16">
      <t>ウ</t>
    </rPh>
    <rPh sb="18" eb="20">
      <t>ジシン</t>
    </rPh>
    <phoneticPr fontId="1"/>
  </si>
  <si>
    <t>折り合いをつけ、得意な方法で補えるように支援する</t>
    <rPh sb="0" eb="1">
      <t>オ</t>
    </rPh>
    <rPh sb="2" eb="3">
      <t>ア</t>
    </rPh>
    <rPh sb="8" eb="10">
      <t>トクイ</t>
    </rPh>
    <rPh sb="11" eb="13">
      <t>ホウホウ</t>
    </rPh>
    <rPh sb="14" eb="15">
      <t>オギナ</t>
    </rPh>
    <rPh sb="20" eb="22">
      <t>シエン</t>
    </rPh>
    <phoneticPr fontId="1"/>
  </si>
  <si>
    <t>選択肢の中から、頑張ることを決められるようにする</t>
    <rPh sb="0" eb="3">
      <t>センタクシ</t>
    </rPh>
    <rPh sb="4" eb="5">
      <t>ナカ</t>
    </rPh>
    <rPh sb="8" eb="10">
      <t>ガンバ</t>
    </rPh>
    <rPh sb="14" eb="15">
      <t>キ</t>
    </rPh>
    <phoneticPr fontId="1"/>
  </si>
  <si>
    <t>活動の中での役割をイラストや写真、手順表等で示す</t>
    <rPh sb="0" eb="2">
      <t>カツドウ</t>
    </rPh>
    <rPh sb="3" eb="4">
      <t>ナカ</t>
    </rPh>
    <rPh sb="6" eb="8">
      <t>ヤクワリ</t>
    </rPh>
    <rPh sb="14" eb="16">
      <t>シャシン</t>
    </rPh>
    <rPh sb="17" eb="20">
      <t>テジュンヒョウ</t>
    </rPh>
    <rPh sb="20" eb="21">
      <t>トウ</t>
    </rPh>
    <rPh sb="22" eb="23">
      <t>シメ</t>
    </rPh>
    <phoneticPr fontId="1"/>
  </si>
  <si>
    <t>相手に喜んでもらうことを意識できるように声掛けをする</t>
    <rPh sb="0" eb="2">
      <t>アイテ</t>
    </rPh>
    <rPh sb="3" eb="4">
      <t>ヨロコ</t>
    </rPh>
    <rPh sb="12" eb="14">
      <t>イシキ</t>
    </rPh>
    <rPh sb="20" eb="22">
      <t>コエカ</t>
    </rPh>
    <phoneticPr fontId="1"/>
  </si>
  <si>
    <r>
      <rPr>
        <b/>
        <sz val="9"/>
        <color theme="1"/>
        <rFont val="UD デジタル 教科書体 NK-R"/>
        <family val="1"/>
        <charset val="128"/>
      </rPr>
      <t>E5</t>
    </r>
    <r>
      <rPr>
        <sz val="9"/>
        <color theme="1"/>
        <rFont val="UD デジタル 教科書体 NK-R"/>
        <family val="1"/>
        <charset val="128"/>
      </rPr>
      <t xml:space="preserve">
</t>
    </r>
    <r>
      <rPr>
        <sz val="8"/>
        <color theme="1"/>
        <rFont val="UD デジタル 教科書体 NK-R"/>
        <family val="1"/>
        <charset val="128"/>
      </rPr>
      <t>将来を意識して目標を設定し実行することを目指す</t>
    </r>
    <rPh sb="3" eb="5">
      <t>ショウライ</t>
    </rPh>
    <rPh sb="6" eb="8">
      <t>イシキ</t>
    </rPh>
    <rPh sb="10" eb="12">
      <t>モクヒョウ</t>
    </rPh>
    <rPh sb="13" eb="15">
      <t>セッテイ</t>
    </rPh>
    <rPh sb="16" eb="18">
      <t>ジッコウ</t>
    </rPh>
    <rPh sb="23" eb="25">
      <t>メザ</t>
    </rPh>
    <phoneticPr fontId="1"/>
  </si>
  <si>
    <r>
      <rPr>
        <b/>
        <sz val="9"/>
        <color theme="1"/>
        <rFont val="UD デジタル 教科書体 NK-R"/>
        <family val="1"/>
        <charset val="128"/>
      </rPr>
      <t>B４</t>
    </r>
    <r>
      <rPr>
        <sz val="9"/>
        <color theme="1"/>
        <rFont val="UD デジタル 教科書体 NK-R"/>
        <family val="1"/>
        <charset val="128"/>
      </rPr>
      <t xml:space="preserve">
</t>
    </r>
    <r>
      <rPr>
        <sz val="8"/>
        <color theme="1"/>
        <rFont val="UD デジタル 教科書体 NK-R"/>
        <family val="1"/>
        <charset val="128"/>
      </rPr>
      <t>他者と協力することを目指す</t>
    </r>
    <rPh sb="3" eb="5">
      <t>タシャ</t>
    </rPh>
    <rPh sb="6" eb="8">
      <t>キョウリョク</t>
    </rPh>
    <rPh sb="13" eb="15">
      <t>メザ</t>
    </rPh>
    <phoneticPr fontId="1"/>
  </si>
  <si>
    <r>
      <rPr>
        <b/>
        <sz val="9"/>
        <color theme="1"/>
        <rFont val="UD デジタル 教科書体 NK-R"/>
        <family val="1"/>
        <charset val="128"/>
      </rPr>
      <t>D3</t>
    </r>
    <r>
      <rPr>
        <sz val="9"/>
        <color theme="1"/>
        <rFont val="UD デジタル 教科書体 NK-R"/>
        <family val="1"/>
        <charset val="128"/>
      </rPr>
      <t xml:space="preserve">
</t>
    </r>
    <r>
      <rPr>
        <sz val="8"/>
        <color theme="1"/>
        <rFont val="UD デジタル 教科書体 NK-R"/>
        <family val="1"/>
        <charset val="128"/>
      </rPr>
      <t>役割を果たせるように、選択肢から選ぶことを目指す</t>
    </r>
    <rPh sb="3" eb="5">
      <t>ヤクワリ</t>
    </rPh>
    <rPh sb="6" eb="7">
      <t>ハ</t>
    </rPh>
    <rPh sb="14" eb="17">
      <t>センタクシ</t>
    </rPh>
    <rPh sb="19" eb="20">
      <t>エラ</t>
    </rPh>
    <rPh sb="24" eb="26">
      <t>メザ</t>
    </rPh>
    <phoneticPr fontId="1"/>
  </si>
  <si>
    <t>役割やライフステージに気付くことを目指す</t>
    <rPh sb="11" eb="13">
      <t>キヅ</t>
    </rPh>
    <phoneticPr fontId="1"/>
  </si>
  <si>
    <r>
      <rPr>
        <b/>
        <sz val="9"/>
        <color theme="1"/>
        <rFont val="UD デジタル 教科書体 NK-R"/>
        <family val="1"/>
        <charset val="128"/>
      </rPr>
      <t>G3</t>
    </r>
    <r>
      <rPr>
        <sz val="9"/>
        <color theme="1"/>
        <rFont val="UD デジタル 教科書体 NK-R"/>
        <family val="1"/>
        <charset val="128"/>
      </rPr>
      <t xml:space="preserve">
</t>
    </r>
    <r>
      <rPr>
        <sz val="8"/>
        <color theme="1"/>
        <rFont val="UD デジタル 教科書体 NK-R"/>
        <family val="1"/>
        <charset val="128"/>
      </rPr>
      <t>役割やライフステージに気付くことを目指す</t>
    </r>
    <rPh sb="3" eb="5">
      <t>ヤクワリ</t>
    </rPh>
    <rPh sb="14" eb="16">
      <t>キヅ</t>
    </rPh>
    <rPh sb="20" eb="22">
      <t>メザ</t>
    </rPh>
    <phoneticPr fontId="1"/>
  </si>
  <si>
    <t>他者の喜ぶ姿をイメージして計画することを目指す</t>
    <rPh sb="13" eb="15">
      <t>ケイカク</t>
    </rPh>
    <phoneticPr fontId="1"/>
  </si>
  <si>
    <r>
      <rPr>
        <b/>
        <sz val="9"/>
        <color theme="1"/>
        <rFont val="UD デジタル 教科書体 NK-R"/>
        <family val="1"/>
        <charset val="128"/>
      </rPr>
      <t>E4</t>
    </r>
    <r>
      <rPr>
        <sz val="9"/>
        <color theme="1"/>
        <rFont val="UD デジタル 教科書体 NK-R"/>
        <family val="1"/>
        <charset val="128"/>
      </rPr>
      <t xml:space="preserve">
</t>
    </r>
    <r>
      <rPr>
        <sz val="8"/>
        <color theme="1"/>
        <rFont val="UD デジタル 教科書体 NK-R"/>
        <family val="1"/>
        <charset val="128"/>
      </rPr>
      <t>他者の喜ぶ姿をイメージして計画することを目指す</t>
    </r>
    <rPh sb="3" eb="5">
      <t>タシャ</t>
    </rPh>
    <rPh sb="6" eb="7">
      <t>ヨロコ</t>
    </rPh>
    <rPh sb="8" eb="9">
      <t>スガタ</t>
    </rPh>
    <rPh sb="16" eb="18">
      <t>ケイカク</t>
    </rPh>
    <rPh sb="23" eb="25">
      <t>メザ</t>
    </rPh>
    <phoneticPr fontId="1"/>
  </si>
  <si>
    <t>教師と一緒に写真や図鑑を見て、興味をもてるようにする</t>
    <rPh sb="0" eb="2">
      <t>キョウシ</t>
    </rPh>
    <rPh sb="3" eb="5">
      <t>イッショ</t>
    </rPh>
    <rPh sb="6" eb="8">
      <t>シャシン</t>
    </rPh>
    <rPh sb="9" eb="11">
      <t>ズカン</t>
    </rPh>
    <rPh sb="12" eb="13">
      <t>ミ</t>
    </rPh>
    <rPh sb="15" eb="17">
      <t>キョウミ</t>
    </rPh>
    <phoneticPr fontId="1"/>
  </si>
  <si>
    <t>家族や身近な人に関心をもち、調べることを目指す</t>
    <phoneticPr fontId="1"/>
  </si>
  <si>
    <t>自分に合った情報処理ツールが分かることを目指す</t>
    <rPh sb="14" eb="15">
      <t>ワ</t>
    </rPh>
    <phoneticPr fontId="1"/>
  </si>
  <si>
    <r>
      <rPr>
        <b/>
        <sz val="9"/>
        <color theme="1"/>
        <rFont val="UD デジタル 教科書体 NK-R"/>
        <family val="1"/>
        <charset val="128"/>
      </rPr>
      <t>F5</t>
    </r>
    <r>
      <rPr>
        <sz val="9"/>
        <color theme="1"/>
        <rFont val="UD デジタル 教科書体 NK-R"/>
        <family val="1"/>
        <charset val="128"/>
      </rPr>
      <t xml:space="preserve">
</t>
    </r>
    <r>
      <rPr>
        <sz val="8"/>
        <color theme="1"/>
        <rFont val="UD デジタル 教科書体 NK-R"/>
        <family val="1"/>
        <charset val="128"/>
      </rPr>
      <t>自分に合った情報処理ツールが分かることを目指す</t>
    </r>
    <rPh sb="0" eb="2">
      <t>ジブン</t>
    </rPh>
    <rPh sb="3" eb="4">
      <t>ア</t>
    </rPh>
    <rPh sb="6" eb="10">
      <t>ジョウホウショリ</t>
    </rPh>
    <rPh sb="14" eb="15">
      <t>ワ</t>
    </rPh>
    <rPh sb="20" eb="22">
      <t>メザ</t>
    </rPh>
    <phoneticPr fontId="1"/>
  </si>
  <si>
    <t>何をどのくらい行うか示し、できたと感じられるようにする</t>
    <phoneticPr fontId="1"/>
  </si>
  <si>
    <t>自分の役割や立場を意識できるようにする</t>
    <rPh sb="6" eb="8">
      <t>タチバ</t>
    </rPh>
    <phoneticPr fontId="1"/>
  </si>
  <si>
    <t>喜ばれたり感謝されたりする経験を重ねられるようにする</t>
    <rPh sb="16" eb="17">
      <t>カサ</t>
    </rPh>
    <phoneticPr fontId="1"/>
  </si>
  <si>
    <t>将来の生活とのつながりを意識できるようにする</t>
    <rPh sb="0" eb="2">
      <t>ショウライ</t>
    </rPh>
    <rPh sb="3" eb="5">
      <t>セイカツ</t>
    </rPh>
    <rPh sb="12" eb="14">
      <t>イシキ</t>
    </rPh>
    <phoneticPr fontId="1"/>
  </si>
  <si>
    <r>
      <rPr>
        <b/>
        <sz val="10"/>
        <color theme="1"/>
        <rFont val="UD デジタル 教科書体 NK-R"/>
        <family val="1"/>
        <charset val="128"/>
      </rPr>
      <t>「共有シート＜キャリアポイント＞」</t>
    </r>
    <r>
      <rPr>
        <sz val="10"/>
        <color theme="1"/>
        <rFont val="UD デジタル 教科書体 NK-R"/>
        <family val="1"/>
        <charset val="128"/>
      </rPr>
      <t>　　　　※「共有シート＜単元構想＞」から反映しています。</t>
    </r>
    <rPh sb="23" eb="25">
      <t>キョウユウ</t>
    </rPh>
    <rPh sb="29" eb="33">
      <t>タンゲンコウソウ</t>
    </rPh>
    <phoneticPr fontId="1"/>
  </si>
  <si>
    <t>【手順】
〇キャリアポイント（キャリア教育の視点で、特に重視したい活動）を決めます。
〇キャリアポイントにおいて育てたい力を、キャリア教育の視点を取り入れた下記の表から選び、
　 左上の記号をシートに入力します。⇒育てたい力と支援の一例が自動で表示されます。
〇支援の一例を参考に、生徒の実態に応じて、支援や留意点を決めます。</t>
    <rPh sb="1" eb="3">
      <t>テジュン</t>
    </rPh>
    <rPh sb="19" eb="21">
      <t>キョウイク</t>
    </rPh>
    <rPh sb="22" eb="24">
      <t>シテン</t>
    </rPh>
    <rPh sb="26" eb="27">
      <t>トク</t>
    </rPh>
    <rPh sb="33" eb="35">
      <t>カツドウ</t>
    </rPh>
    <rPh sb="37" eb="38">
      <t>キ</t>
    </rPh>
    <rPh sb="56" eb="57">
      <t>ソダ</t>
    </rPh>
    <rPh sb="60" eb="61">
      <t>チカラ</t>
    </rPh>
    <rPh sb="67" eb="69">
      <t>キョウイク</t>
    </rPh>
    <rPh sb="70" eb="72">
      <t>シテン</t>
    </rPh>
    <rPh sb="73" eb="74">
      <t>ト</t>
    </rPh>
    <rPh sb="75" eb="76">
      <t>イ</t>
    </rPh>
    <rPh sb="78" eb="80">
      <t>カキ</t>
    </rPh>
    <rPh sb="81" eb="82">
      <t>ヒョウ</t>
    </rPh>
    <rPh sb="84" eb="85">
      <t>エラ</t>
    </rPh>
    <rPh sb="90" eb="92">
      <t>ヒダリウエ</t>
    </rPh>
    <rPh sb="93" eb="95">
      <t>キゴウ</t>
    </rPh>
    <rPh sb="100" eb="102">
      <t>ニュウリョク</t>
    </rPh>
    <rPh sb="107" eb="108">
      <t>ソダ</t>
    </rPh>
    <rPh sb="111" eb="112">
      <t>チカラ</t>
    </rPh>
    <rPh sb="113" eb="115">
      <t>シエン</t>
    </rPh>
    <rPh sb="116" eb="118">
      <t>イチレイ</t>
    </rPh>
    <rPh sb="119" eb="121">
      <t>ジドウ</t>
    </rPh>
    <rPh sb="122" eb="124">
      <t>ヒョウジ</t>
    </rPh>
    <rPh sb="131" eb="133">
      <t>シエン</t>
    </rPh>
    <rPh sb="134" eb="136">
      <t>イチレイ</t>
    </rPh>
    <rPh sb="137" eb="139">
      <t>サンコウ</t>
    </rPh>
    <rPh sb="141" eb="143">
      <t>セイト</t>
    </rPh>
    <rPh sb="144" eb="146">
      <t>ジッタイ</t>
    </rPh>
    <rPh sb="147" eb="148">
      <t>オウ</t>
    </rPh>
    <rPh sb="151" eb="153">
      <t>シエン</t>
    </rPh>
    <rPh sb="154" eb="157">
      <t>リュウイテン</t>
    </rPh>
    <rPh sb="158" eb="159">
      <t>キ</t>
    </rPh>
    <phoneticPr fontId="1"/>
  </si>
  <si>
    <t>将来を意識して目標を設定し実行することを目指す</t>
    <rPh sb="0" eb="2">
      <t>ショウライ</t>
    </rPh>
    <rPh sb="3" eb="5">
      <t>イシキ</t>
    </rPh>
    <phoneticPr fontId="1"/>
  </si>
  <si>
    <r>
      <rPr>
        <b/>
        <sz val="9"/>
        <color theme="1"/>
        <rFont val="UD デジタル 教科書体 NK-R"/>
        <family val="1"/>
        <charset val="128"/>
      </rPr>
      <t>F2　　　　　　　　　</t>
    </r>
    <r>
      <rPr>
        <sz val="9"/>
        <color theme="1"/>
        <rFont val="UD デジタル 教科書体 NK-R"/>
        <family val="1"/>
        <charset val="128"/>
      </rPr>
      <t xml:space="preserve">
</t>
    </r>
    <r>
      <rPr>
        <sz val="8"/>
        <color theme="1"/>
        <rFont val="UD デジタル 教科書体 NK-R"/>
        <family val="1"/>
        <charset val="128"/>
      </rPr>
      <t>自分から本や図鑑、パソコンなどで調べることを目指す</t>
    </r>
    <rPh sb="12" eb="14">
      <t>ジブン</t>
    </rPh>
    <rPh sb="16" eb="17">
      <t>ホン</t>
    </rPh>
    <rPh sb="18" eb="20">
      <t>ズカン</t>
    </rPh>
    <rPh sb="28" eb="29">
      <t>シラ</t>
    </rPh>
    <rPh sb="34" eb="36">
      <t>メザ</t>
    </rPh>
    <phoneticPr fontId="1"/>
  </si>
  <si>
    <t>自分から本や図鑑、パソコンなどで調べることを目指す</t>
    <phoneticPr fontId="1"/>
  </si>
  <si>
    <r>
      <rPr>
        <b/>
        <sz val="9"/>
        <color theme="1"/>
        <rFont val="UD デジタル 教科書体 NK-R"/>
        <family val="1"/>
        <charset val="128"/>
      </rPr>
      <t>F4</t>
    </r>
    <r>
      <rPr>
        <sz val="9"/>
        <color theme="1"/>
        <rFont val="UD デジタル 教科書体 NK-R"/>
        <family val="1"/>
        <charset val="128"/>
      </rPr>
      <t xml:space="preserve">
</t>
    </r>
    <r>
      <rPr>
        <sz val="8"/>
        <color theme="1"/>
        <rFont val="UD デジタル 教科書体 NK-R"/>
        <family val="1"/>
        <charset val="128"/>
      </rPr>
      <t>家族や身近な人に関心をもち調べることを目指す</t>
    </r>
    <rPh sb="3" eb="5">
      <t>カゾク</t>
    </rPh>
    <rPh sb="6" eb="8">
      <t>ミジカ</t>
    </rPh>
    <rPh sb="9" eb="10">
      <t>ヒト</t>
    </rPh>
    <rPh sb="11" eb="13">
      <t>カンシン</t>
    </rPh>
    <rPh sb="16" eb="17">
      <t>シラ</t>
    </rPh>
    <rPh sb="22" eb="24">
      <t>メザ</t>
    </rPh>
    <phoneticPr fontId="1"/>
  </si>
  <si>
    <t>人と接する上で大切な態度を理解して製品販売を行うことができる</t>
    <rPh sb="0" eb="1">
      <t>ヒト</t>
    </rPh>
    <rPh sb="2" eb="3">
      <t>セッ</t>
    </rPh>
    <rPh sb="5" eb="6">
      <t>ウエ</t>
    </rPh>
    <rPh sb="7" eb="9">
      <t>タイセツ</t>
    </rPh>
    <rPh sb="10" eb="12">
      <t>タイド</t>
    </rPh>
    <rPh sb="13" eb="15">
      <t>リカイ</t>
    </rPh>
    <rPh sb="17" eb="19">
      <t>セイヒン</t>
    </rPh>
    <rPh sb="19" eb="21">
      <t>ハンバイ</t>
    </rPh>
    <rPh sb="22" eb="23">
      <t>オコナ</t>
    </rPh>
    <phoneticPr fontId="1"/>
  </si>
  <si>
    <t>店員側、お客側に分かれ模擬販売を行う</t>
    <rPh sb="0" eb="2">
      <t>テンイン</t>
    </rPh>
    <rPh sb="2" eb="3">
      <t>ガワ</t>
    </rPh>
    <rPh sb="5" eb="6">
      <t>キャク</t>
    </rPh>
    <rPh sb="6" eb="7">
      <t>ガワ</t>
    </rPh>
    <rPh sb="8" eb="9">
      <t>ワ</t>
    </rPh>
    <rPh sb="11" eb="13">
      <t>モギ</t>
    </rPh>
    <rPh sb="13" eb="15">
      <t>ハンバイ</t>
    </rPh>
    <rPh sb="16" eb="17">
      <t>オコナ</t>
    </rPh>
    <phoneticPr fontId="1"/>
  </si>
  <si>
    <t>自分で目標を決めて接客の練習をする</t>
    <rPh sb="0" eb="2">
      <t>ジブン</t>
    </rPh>
    <rPh sb="3" eb="5">
      <t>モクヒョウ</t>
    </rPh>
    <rPh sb="6" eb="7">
      <t>キ</t>
    </rPh>
    <rPh sb="9" eb="11">
      <t>セッキャク</t>
    </rPh>
    <rPh sb="12" eb="14">
      <t>レンシュウ</t>
    </rPh>
    <phoneticPr fontId="1"/>
  </si>
  <si>
    <t>中学部の生徒に対して販売を行う</t>
    <rPh sb="0" eb="3">
      <t>チュウガクブ</t>
    </rPh>
    <rPh sb="4" eb="6">
      <t>セイト</t>
    </rPh>
    <rPh sb="7" eb="8">
      <t>タイ</t>
    </rPh>
    <rPh sb="10" eb="12">
      <t>ハンバイ</t>
    </rPh>
    <rPh sb="13" eb="14">
      <t>オコナ</t>
    </rPh>
    <phoneticPr fontId="1"/>
  </si>
  <si>
    <t>これまで学んだポイントを意識しながら実践する</t>
    <rPh sb="4" eb="5">
      <t>マナ</t>
    </rPh>
    <rPh sb="12" eb="14">
      <t>イシキ</t>
    </rPh>
    <rPh sb="18" eb="20">
      <t>ジッセン</t>
    </rPh>
    <phoneticPr fontId="1"/>
  </si>
  <si>
    <t>決まった役割を行うことができる</t>
    <rPh sb="0" eb="1">
      <t>キ</t>
    </rPh>
    <rPh sb="4" eb="6">
      <t>ヤクワリ</t>
    </rPh>
    <rPh sb="7" eb="8">
      <t>オコナ</t>
    </rPh>
    <phoneticPr fontId="1"/>
  </si>
  <si>
    <t>動画を見て、よい例を実践できる</t>
    <rPh sb="0" eb="2">
      <t>ドウガ</t>
    </rPh>
    <rPh sb="3" eb="4">
      <t>ミ</t>
    </rPh>
    <rPh sb="8" eb="9">
      <t>レイ</t>
    </rPh>
    <rPh sb="10" eb="12">
      <t>ジッセン</t>
    </rPh>
    <phoneticPr fontId="1"/>
  </si>
  <si>
    <t>動画を見て、他者と協力しながらよい例を実践できる</t>
    <rPh sb="0" eb="2">
      <t>ドウガ</t>
    </rPh>
    <rPh sb="3" eb="4">
      <t>ミ</t>
    </rPh>
    <rPh sb="6" eb="8">
      <t>タシャ</t>
    </rPh>
    <rPh sb="9" eb="11">
      <t>キョウリョク</t>
    </rPh>
    <rPh sb="17" eb="18">
      <t>レイ</t>
    </rPh>
    <rPh sb="19" eb="21">
      <t>ジッセン</t>
    </rPh>
    <phoneticPr fontId="1"/>
  </si>
  <si>
    <t>ポイントを声掛けで伝える
失敗したときに、再度挑戦できるように支援する</t>
    <rPh sb="5" eb="6">
      <t>コエ</t>
    </rPh>
    <rPh sb="6" eb="7">
      <t>カ</t>
    </rPh>
    <rPh sb="9" eb="10">
      <t>ツタ</t>
    </rPh>
    <rPh sb="13" eb="15">
      <t>シッパイ</t>
    </rPh>
    <rPh sb="21" eb="23">
      <t>サイド</t>
    </rPh>
    <rPh sb="23" eb="25">
      <t>チョウセン</t>
    </rPh>
    <rPh sb="31" eb="33">
      <t>シエン</t>
    </rPh>
    <phoneticPr fontId="1"/>
  </si>
  <si>
    <t>他者を意識し協力できるように、声掛けをする</t>
    <rPh sb="0" eb="2">
      <t>タシャ</t>
    </rPh>
    <rPh sb="3" eb="5">
      <t>イシキ</t>
    </rPh>
    <rPh sb="6" eb="8">
      <t>キョウリョク</t>
    </rPh>
    <rPh sb="15" eb="17">
      <t>コエカ</t>
    </rPh>
    <phoneticPr fontId="1"/>
  </si>
  <si>
    <t>教師が手本を示し、模倣できるようにする</t>
    <rPh sb="0" eb="2">
      <t>キョウシ</t>
    </rPh>
    <rPh sb="3" eb="5">
      <t>テホン</t>
    </rPh>
    <rPh sb="6" eb="7">
      <t>シメ</t>
    </rPh>
    <rPh sb="9" eb="11">
      <t>モホウ</t>
    </rPh>
    <phoneticPr fontId="1"/>
  </si>
  <si>
    <t>教師の手本を見たり、教師の促しを受けたりしてお辞儀などをすることができる</t>
    <rPh sb="0" eb="2">
      <t>キョウシ</t>
    </rPh>
    <rPh sb="3" eb="5">
      <t>テホン</t>
    </rPh>
    <rPh sb="6" eb="7">
      <t>ミ</t>
    </rPh>
    <rPh sb="10" eb="12">
      <t>キョウシ</t>
    </rPh>
    <rPh sb="13" eb="14">
      <t>ウナガ</t>
    </rPh>
    <rPh sb="16" eb="17">
      <t>ウ</t>
    </rPh>
    <rPh sb="23" eb="25">
      <t>ジギ</t>
    </rPh>
    <phoneticPr fontId="1"/>
  </si>
  <si>
    <t>・個別の指導計画・・生活課題や興味・関心、各教科等の実態を把握する
・積み上げシート　・・キャリア教育の視点で自立に関わる実態を明らかにする</t>
    <rPh sb="1" eb="3">
      <t>コベツ</t>
    </rPh>
    <rPh sb="4" eb="8">
      <t>シドウケイカク</t>
    </rPh>
    <rPh sb="10" eb="14">
      <t>セイカツカダイ</t>
    </rPh>
    <rPh sb="15" eb="17">
      <t>キョウミ</t>
    </rPh>
    <rPh sb="18" eb="20">
      <t>カンシン</t>
    </rPh>
    <rPh sb="21" eb="24">
      <t>カクキョウカ</t>
    </rPh>
    <rPh sb="24" eb="25">
      <t>トウ</t>
    </rPh>
    <rPh sb="26" eb="28">
      <t>ジッタイ</t>
    </rPh>
    <rPh sb="29" eb="31">
      <t>ハアク</t>
    </rPh>
    <rPh sb="35" eb="36">
      <t>ツ</t>
    </rPh>
    <rPh sb="37" eb="38">
      <t>ア</t>
    </rPh>
    <rPh sb="49" eb="51">
      <t>キョウイク</t>
    </rPh>
    <rPh sb="52" eb="54">
      <t>シテン</t>
    </rPh>
    <rPh sb="55" eb="57">
      <t>ジリツ</t>
    </rPh>
    <rPh sb="58" eb="59">
      <t>カカ</t>
    </rPh>
    <rPh sb="61" eb="63">
      <t>ジッタイ</t>
    </rPh>
    <rPh sb="64" eb="65">
      <t>アキ</t>
    </rPh>
    <phoneticPr fontId="1"/>
  </si>
  <si>
    <r>
      <t>・実態を基に、個別の目標や支援を設定する
・</t>
    </r>
    <r>
      <rPr>
        <b/>
        <sz val="11"/>
        <color rgb="FFC00000"/>
        <rFont val="UD デジタル 教科書体 NK-R"/>
        <family val="1"/>
        <charset val="128"/>
      </rPr>
      <t>キャリアポイント</t>
    </r>
    <r>
      <rPr>
        <sz val="11"/>
        <color theme="1"/>
        <rFont val="UD デジタル 教科書体 NK-R"/>
        <family val="1"/>
        <charset val="128"/>
      </rPr>
      <t>を定める⇒授業のねらいを明確にする　　　　　　　　　　　　　
・育てたい力と支援を設定して共有する⇒自立につながる力を育てる　　　　　　　　　　　　　</t>
    </r>
    <rPh sb="1" eb="3">
      <t>ジッタイ</t>
    </rPh>
    <rPh sb="4" eb="5">
      <t>モト</t>
    </rPh>
    <rPh sb="7" eb="9">
      <t>コベツ</t>
    </rPh>
    <rPh sb="10" eb="12">
      <t>モクヒョウ</t>
    </rPh>
    <rPh sb="13" eb="15">
      <t>シエン</t>
    </rPh>
    <rPh sb="16" eb="18">
      <t>セッテイ</t>
    </rPh>
    <rPh sb="35" eb="37">
      <t>ジュギョウ</t>
    </rPh>
    <rPh sb="42" eb="44">
      <t>メイカク</t>
    </rPh>
    <rPh sb="62" eb="63">
      <t>ソダ</t>
    </rPh>
    <rPh sb="66" eb="67">
      <t>チカラ</t>
    </rPh>
    <rPh sb="68" eb="70">
      <t>シエン</t>
    </rPh>
    <rPh sb="71" eb="73">
      <t>セッテイ</t>
    </rPh>
    <rPh sb="75" eb="77">
      <t>キョウユウ</t>
    </rPh>
    <rPh sb="80" eb="82">
      <t>ジリツ</t>
    </rPh>
    <rPh sb="87" eb="88">
      <t>チカラ</t>
    </rPh>
    <rPh sb="89" eb="90">
      <t>ソダ</t>
    </rPh>
    <phoneticPr fontId="1"/>
  </si>
  <si>
    <t>動画のよい例を手本として、最後までやり切ることができる</t>
    <rPh sb="0" eb="2">
      <t>ドウガ</t>
    </rPh>
    <rPh sb="5" eb="6">
      <t>レイ</t>
    </rPh>
    <rPh sb="7" eb="9">
      <t>テホン</t>
    </rPh>
    <rPh sb="13" eb="15">
      <t>サイゴ</t>
    </rPh>
    <rPh sb="19" eb="20">
      <t>キ</t>
    </rPh>
    <phoneticPr fontId="1"/>
  </si>
  <si>
    <t>ポイントを声掛けで伝える　　手本を示す</t>
    <rPh sb="5" eb="6">
      <t>コエ</t>
    </rPh>
    <rPh sb="6" eb="7">
      <t>カ</t>
    </rPh>
    <rPh sb="9" eb="10">
      <t>ツタ</t>
    </rPh>
    <rPh sb="14" eb="16">
      <t>テホン</t>
    </rPh>
    <rPh sb="17" eb="18">
      <t>シメ</t>
    </rPh>
    <phoneticPr fontId="1"/>
  </si>
  <si>
    <t>手本を示す　　最小の支援でできるように促す</t>
    <rPh sb="0" eb="2">
      <t>テホン</t>
    </rPh>
    <rPh sb="3" eb="4">
      <t>シメ</t>
    </rPh>
    <rPh sb="7" eb="9">
      <t>サイショウ</t>
    </rPh>
    <rPh sb="10" eb="12">
      <t>シエン</t>
    </rPh>
    <rPh sb="19" eb="20">
      <t>ウナガ</t>
    </rPh>
    <phoneticPr fontId="1"/>
  </si>
  <si>
    <r>
      <rPr>
        <b/>
        <sz val="9"/>
        <color theme="1"/>
        <rFont val="UD デジタル 教科書体 NK-R"/>
        <family val="1"/>
        <charset val="128"/>
      </rPr>
      <t>F1</t>
    </r>
    <r>
      <rPr>
        <sz val="9"/>
        <color theme="1"/>
        <rFont val="UD デジタル 教科書体 NK-R"/>
        <family val="1"/>
        <charset val="128"/>
      </rPr>
      <t xml:space="preserve">
</t>
    </r>
    <r>
      <rPr>
        <sz val="8"/>
        <color theme="1"/>
        <rFont val="UD デジタル 教科書体 NK-R"/>
        <family val="1"/>
        <charset val="128"/>
      </rPr>
      <t>様々な活動に興味・関心をもつことを目指す</t>
    </r>
    <rPh sb="3" eb="5">
      <t>サマザマ</t>
    </rPh>
    <rPh sb="6" eb="8">
      <t>カツドウ</t>
    </rPh>
    <rPh sb="9" eb="11">
      <t>キョウミ</t>
    </rPh>
    <rPh sb="12" eb="14">
      <t>カンシン</t>
    </rPh>
    <rPh sb="20" eb="22">
      <t>メザ</t>
    </rPh>
    <phoneticPr fontId="1"/>
  </si>
  <si>
    <r>
      <rPr>
        <b/>
        <sz val="9"/>
        <color theme="1"/>
        <rFont val="UD デジタル 教科書体 NK-R"/>
        <family val="1"/>
        <charset val="128"/>
      </rPr>
      <t>B1</t>
    </r>
    <r>
      <rPr>
        <sz val="9"/>
        <color theme="1"/>
        <rFont val="UD デジタル 教科書体 NK-R"/>
        <family val="1"/>
        <charset val="128"/>
      </rPr>
      <t xml:space="preserve">
</t>
    </r>
    <r>
      <rPr>
        <sz val="8"/>
        <color theme="1"/>
        <rFont val="UD デジタル 教科書体 NK-R"/>
        <family val="1"/>
        <charset val="128"/>
      </rPr>
      <t>教師の働き掛けを受け止め、それに応えることを目指す</t>
    </r>
    <rPh sb="3" eb="5">
      <t>キョウシ</t>
    </rPh>
    <rPh sb="6" eb="7">
      <t>ハタラ</t>
    </rPh>
    <rPh sb="8" eb="9">
      <t>カ</t>
    </rPh>
    <rPh sb="11" eb="12">
      <t>ウ</t>
    </rPh>
    <rPh sb="13" eb="14">
      <t>ト</t>
    </rPh>
    <rPh sb="19" eb="20">
      <t>コタ</t>
    </rPh>
    <rPh sb="25" eb="27">
      <t>メザ</t>
    </rPh>
    <phoneticPr fontId="1"/>
  </si>
  <si>
    <t>（※参考　『キャリアプランニング・マトリックス（試案）及び観点解説(2010)  国立特別支援教育総合研究所』『特別支援学校学習指導要領解説　自立　　　　
　　　　　　　　活動編』を参考にして作成しています。一例ですので、実態やねらいによって、違う力に位置付けられるものもあります。</t>
    <rPh sb="24" eb="26">
      <t>シアン</t>
    </rPh>
    <rPh sb="27" eb="28">
      <t>オヨ</t>
    </rPh>
    <rPh sb="29" eb="33">
      <t>カンテンカイセツ</t>
    </rPh>
    <rPh sb="41" eb="43">
      <t>コクリツ</t>
    </rPh>
    <rPh sb="43" eb="49">
      <t>トクベツシエンキョウイク</t>
    </rPh>
    <rPh sb="128" eb="129">
      <t>ツ</t>
    </rPh>
    <phoneticPr fontId="1"/>
  </si>
  <si>
    <t>５W１H、敬語などを意識できるようにする</t>
    <rPh sb="5" eb="7">
      <t>ケイゴ</t>
    </rPh>
    <rPh sb="10" eb="12">
      <t>イシキ</t>
    </rPh>
    <phoneticPr fontId="1"/>
  </si>
  <si>
    <t>言葉やジェスチャー、イラストで気持ちを伝えるようにする</t>
    <rPh sb="0" eb="2">
      <t>コトバ</t>
    </rPh>
    <rPh sb="15" eb="17">
      <t>キモ</t>
    </rPh>
    <rPh sb="19" eb="20">
      <t>ツタ</t>
    </rPh>
    <phoneticPr fontId="1"/>
  </si>
  <si>
    <t>卒業後の仕事や生活をイメージできるよう声掛けをする</t>
    <rPh sb="4" eb="6">
      <t>シゴト</t>
    </rPh>
    <rPh sb="7" eb="9">
      <t>セイカツ</t>
    </rPh>
    <rPh sb="19" eb="21">
      <t>コエカ</t>
    </rPh>
    <phoneticPr fontId="1"/>
  </si>
  <si>
    <t>褒められたり、役に立ったりすることで自信をもてるようにする</t>
    <rPh sb="0" eb="1">
      <t>ホ</t>
    </rPh>
    <rPh sb="7" eb="8">
      <t>ヤク</t>
    </rPh>
    <rPh sb="9" eb="10">
      <t>タ</t>
    </rPh>
    <rPh sb="18" eb="20">
      <t>ジシン</t>
    </rPh>
    <phoneticPr fontId="1"/>
  </si>
  <si>
    <t>興味をもてるよう、得意なことを生かした働き掛けをする</t>
    <rPh sb="9" eb="11">
      <t>トクイ</t>
    </rPh>
    <rPh sb="15" eb="16">
      <t>イ</t>
    </rPh>
    <rPh sb="19" eb="20">
      <t>ハタラ</t>
    </rPh>
    <rPh sb="21" eb="22">
      <t>カ</t>
    </rPh>
    <phoneticPr fontId="1"/>
  </si>
  <si>
    <t>言葉やイラストを活用してやりとりをする場面をつくる</t>
    <rPh sb="0" eb="2">
      <t>コトバ</t>
    </rPh>
    <rPh sb="8" eb="10">
      <t>カツヨウ</t>
    </rPh>
    <rPh sb="19" eb="21">
      <t>バメン</t>
    </rPh>
    <phoneticPr fontId="1"/>
  </si>
  <si>
    <t>役割を果たすために友達に声掛けをする場面をつくる</t>
    <rPh sb="0" eb="2">
      <t>ヤクワリ</t>
    </rPh>
    <rPh sb="3" eb="4">
      <t>ハ</t>
    </rPh>
    <rPh sb="9" eb="11">
      <t>トモダチ</t>
    </rPh>
    <rPh sb="12" eb="14">
      <t>コエカ</t>
    </rPh>
    <rPh sb="18" eb="20">
      <t>バメン</t>
    </rPh>
    <phoneticPr fontId="1"/>
  </si>
  <si>
    <t>家族や身近な人に話を聞く機会をつくる</t>
    <phoneticPr fontId="1"/>
  </si>
  <si>
    <t>教師の働き掛けを受け止め、それに応えることを目指す</t>
    <rPh sb="5" eb="6">
      <t>カ</t>
    </rPh>
    <phoneticPr fontId="1"/>
  </si>
  <si>
    <t>手帳やメモ、インターネットなどのツールから選べるようにする</t>
    <rPh sb="21" eb="22">
      <t>エラ</t>
    </rPh>
    <phoneticPr fontId="1"/>
  </si>
  <si>
    <t>（※参考　『キャリアプランニング・マトリックス（試案）及び観点解説(2010)  国立特別支援教育総合研究所』『特別支援学校学習指導要領解説　自　　　　
　　　　　　　　立活動編』を参考にして作成しています。一例ですので、実態やねらいによって、違う力に位置付けられるものもあります。</t>
    <rPh sb="24" eb="26">
      <t>シアン</t>
    </rPh>
    <rPh sb="27" eb="28">
      <t>オヨ</t>
    </rPh>
    <rPh sb="29" eb="33">
      <t>カンテンカイセツ</t>
    </rPh>
    <rPh sb="41" eb="43">
      <t>コクリツ</t>
    </rPh>
    <rPh sb="43" eb="49">
      <t>トクベツシエンキョウイク</t>
    </rPh>
    <rPh sb="85" eb="86">
      <t>タ</t>
    </rPh>
    <rPh sb="86" eb="88">
      <t>カツドウ</t>
    </rPh>
    <rPh sb="128" eb="129">
      <t>ツ</t>
    </rPh>
    <phoneticPr fontId="1"/>
  </si>
  <si>
    <t>・単元目標、活動を設定する　　
・自分で考えたり選択したりする活動を設定する⇒自己決定する機会をつくり、
　　　　　　　　　　　　　　　　　　　　　　　　　　　　　　　　　　　　　　　　　　 主体的な活動を促す　　　　</t>
    <rPh sb="1" eb="5">
      <t>タンゲンモクヒョウ</t>
    </rPh>
    <rPh sb="6" eb="8">
      <t>カツドウ</t>
    </rPh>
    <rPh sb="9" eb="11">
      <t>セッテイ</t>
    </rPh>
    <rPh sb="17" eb="19">
      <t>ジブン</t>
    </rPh>
    <rPh sb="20" eb="21">
      <t>カンガ</t>
    </rPh>
    <rPh sb="24" eb="26">
      <t>センタク</t>
    </rPh>
    <rPh sb="31" eb="33">
      <t>カツドウ</t>
    </rPh>
    <rPh sb="34" eb="36">
      <t>セッテイ</t>
    </rPh>
    <rPh sb="39" eb="43">
      <t>ジコケッテイ</t>
    </rPh>
    <rPh sb="45" eb="47">
      <t>キカイ</t>
    </rPh>
    <rPh sb="96" eb="98">
      <t>シュタイ</t>
    </rPh>
    <rPh sb="98" eb="99">
      <t>テキ</t>
    </rPh>
    <rPh sb="100" eb="102">
      <t>カツドウ</t>
    </rPh>
    <rPh sb="103" eb="104">
      <t>ウナガ</t>
    </rPh>
    <phoneticPr fontId="1"/>
  </si>
  <si>
    <t>生徒が考えたり選択したりする活動</t>
    <rPh sb="0" eb="2">
      <t>セイト</t>
    </rPh>
    <rPh sb="3" eb="4">
      <t>カンガ</t>
    </rPh>
    <rPh sb="7" eb="9">
      <t>センタク</t>
    </rPh>
    <rPh sb="14" eb="16">
      <t>カツドウ</t>
    </rPh>
    <phoneticPr fontId="1"/>
  </si>
  <si>
    <t>※参考『キャリアプランニング・マトリックス（試案）及び観点解説（2010)　国立特別支援教育総合研究所』『特別支援学校学習指導要領解説　自立活動編』を参考に作成しています。    上記の記述が、共有シートに自動で反映されます。</t>
    <rPh sb="1" eb="3">
      <t>サンコウ</t>
    </rPh>
    <rPh sb="25" eb="26">
      <t>オヨ</t>
    </rPh>
    <rPh sb="38" eb="40">
      <t>コクリツ</t>
    </rPh>
    <rPh sb="40" eb="42">
      <t>トクベツ</t>
    </rPh>
    <rPh sb="42" eb="46">
      <t>シエンキョウイク</t>
    </rPh>
    <rPh sb="46" eb="51">
      <t>ソウゴウケンキュウジョ</t>
    </rPh>
    <rPh sb="53" eb="59">
      <t>トクベツシエンガッコウ</t>
    </rPh>
    <rPh sb="59" eb="65">
      <t>ガクシュウシドウヨウリョウ</t>
    </rPh>
    <rPh sb="65" eb="67">
      <t>カイセツ</t>
    </rPh>
    <rPh sb="68" eb="70">
      <t>ジリツ</t>
    </rPh>
    <rPh sb="70" eb="73">
      <t>カツドウヘン</t>
    </rPh>
    <rPh sb="75" eb="77">
      <t>サンコウ</t>
    </rPh>
    <rPh sb="78" eb="80">
      <t>サクセイ</t>
    </rPh>
    <rPh sb="90" eb="92">
      <t>ジョウキ</t>
    </rPh>
    <rPh sb="93" eb="95">
      <t>キジュツ</t>
    </rPh>
    <rPh sb="97" eb="99">
      <t>キョウユウ</t>
    </rPh>
    <rPh sb="103" eb="105">
      <t>ジドウ</t>
    </rPh>
    <rPh sb="106" eb="108">
      <t>ハンエイ</t>
    </rPh>
    <phoneticPr fontId="1"/>
  </si>
  <si>
    <r>
      <rPr>
        <b/>
        <sz val="9"/>
        <color theme="1"/>
        <rFont val="UD デジタル 教科書体 NK-R"/>
        <family val="1"/>
        <charset val="128"/>
      </rPr>
      <t xml:space="preserve">A３
</t>
    </r>
    <r>
      <rPr>
        <sz val="8"/>
        <color theme="1"/>
        <rFont val="UD デジタル 教科書体 NK-R"/>
        <family val="1"/>
        <charset val="128"/>
      </rPr>
      <t>役割を意識して伝えることを目指す</t>
    </r>
    <rPh sb="3" eb="5">
      <t>ヤクワリ</t>
    </rPh>
    <rPh sb="6" eb="8">
      <t>イシキ</t>
    </rPh>
    <rPh sb="10" eb="11">
      <t>ツタ</t>
    </rPh>
    <rPh sb="16" eb="18">
      <t>メザ</t>
    </rPh>
    <phoneticPr fontId="1"/>
  </si>
  <si>
    <t>〇月〇日　〇校時、〇日　〇校時　　・・（〇時間計画）</t>
    <rPh sb="1" eb="2">
      <t>ツキ</t>
    </rPh>
    <rPh sb="3" eb="4">
      <t>ヒ</t>
    </rPh>
    <rPh sb="6" eb="7">
      <t>コウ</t>
    </rPh>
    <rPh sb="7" eb="8">
      <t>ジ</t>
    </rPh>
    <rPh sb="10" eb="11">
      <t>ヒ</t>
    </rPh>
    <rPh sb="13" eb="14">
      <t>コウ</t>
    </rPh>
    <rPh sb="14" eb="15">
      <t>ジ</t>
    </rPh>
    <rPh sb="21" eb="23">
      <t>ジカン</t>
    </rPh>
    <rPh sb="23" eb="25">
      <t>ケイカク</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</si>
  <si>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</si>
  <si>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</si>
  <si>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</si>
  <si>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</si>
  <si>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</si>
  <si>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</si>
  <si>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</si>
  <si>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</si>
  <si>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</si>
  <si>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</si>
  <si>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</si>
  <si>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</si>
  <si>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</si>
  <si>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</si>
  <si>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</si>
  <si>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</si>
  <si>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</si>
  <si>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</si>
  <si>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動画を見て、よい態度と悪い態度に気付いたときに称賛する。</t>
    <rPh sb="0" eb="2">
      <t>ドウガ</t>
    </rPh>
    <rPh sb="3" eb="4">
      <t>ミ</t>
    </rPh>
    <rPh sb="8" eb="10">
      <t>タイド</t>
    </rPh>
    <rPh sb="11" eb="12">
      <t>ワル</t>
    </rPh>
    <rPh sb="13" eb="15">
      <t>タイド</t>
    </rPh>
    <rPh sb="16" eb="17">
      <t>キ</t>
    </rPh>
    <rPh sb="17" eb="18">
      <t>ツ</t>
    </rPh>
    <rPh sb="23" eb="25">
      <t>ショウサン</t>
    </rPh>
    <phoneticPr fontId="1"/>
  </si>
  <si>
    <t>よい態度を実践するときに、ポイントを確認できるように声掛けをする</t>
    <rPh sb="2" eb="4">
      <t>タイド</t>
    </rPh>
    <rPh sb="5" eb="7">
      <t>ジッセン</t>
    </rPh>
    <rPh sb="18" eb="20">
      <t>カクニン</t>
    </rPh>
    <rPh sb="26" eb="27">
      <t>コエ</t>
    </rPh>
    <rPh sb="27" eb="28">
      <t>カ</t>
    </rPh>
    <phoneticPr fontId="1"/>
  </si>
  <si>
    <t>よい態度を実践するときに、ポイントを確認できるように声掛けをする。</t>
    <rPh sb="2" eb="4">
      <t>タイド</t>
    </rPh>
    <rPh sb="5" eb="7">
      <t>ジッセン</t>
    </rPh>
    <rPh sb="18" eb="20">
      <t>カクニン</t>
    </rPh>
    <rPh sb="26" eb="27">
      <t>コエ</t>
    </rPh>
    <rPh sb="27" eb="28">
      <t>カ</t>
    </rPh>
    <phoneticPr fontId="1"/>
  </si>
  <si>
    <t>動画を見て、よいこと悪いことに気付き、よい例を意識して実践することができる。</t>
    <rPh sb="0" eb="2">
      <t>ドウガ</t>
    </rPh>
    <rPh sb="3" eb="4">
      <t>ミ</t>
    </rPh>
    <rPh sb="10" eb="11">
      <t>ワル</t>
    </rPh>
    <rPh sb="15" eb="17">
      <t>キヅ</t>
    </rPh>
    <rPh sb="21" eb="22">
      <t>レイ</t>
    </rPh>
    <rPh sb="23" eb="25">
      <t>イシキ</t>
    </rPh>
    <rPh sb="27" eb="29">
      <t>ジッセン</t>
    </rPh>
    <phoneticPr fontId="1"/>
  </si>
  <si>
    <t>動画を見たり、実践を通したりしてよい態度を確認することができる。</t>
    <rPh sb="0" eb="2">
      <t>ドウガ</t>
    </rPh>
    <rPh sb="3" eb="4">
      <t>ミ</t>
    </rPh>
    <rPh sb="7" eb="9">
      <t>ジッセン</t>
    </rPh>
    <rPh sb="10" eb="11">
      <t>トオ</t>
    </rPh>
    <rPh sb="18" eb="20">
      <t>タイド</t>
    </rPh>
    <rPh sb="21" eb="23">
      <t>カクニン</t>
    </rPh>
    <phoneticPr fontId="1"/>
  </si>
  <si>
    <t>動画でよい例、悪い例を見て人と接する上で大切なことを確認し、練習する</t>
    <rPh sb="0" eb="2">
      <t>ドウガ</t>
    </rPh>
    <rPh sb="5" eb="6">
      <t>レイ</t>
    </rPh>
    <rPh sb="7" eb="8">
      <t>ワル</t>
    </rPh>
    <rPh sb="9" eb="10">
      <t>レイ</t>
    </rPh>
    <rPh sb="11" eb="12">
      <t>ミ</t>
    </rPh>
    <rPh sb="13" eb="14">
      <t>ヒト</t>
    </rPh>
    <rPh sb="15" eb="16">
      <t>セッ</t>
    </rPh>
    <rPh sb="18" eb="19">
      <t>ウエ</t>
    </rPh>
    <rPh sb="20" eb="22">
      <t>タイセツ</t>
    </rPh>
    <rPh sb="26" eb="28">
      <t>カクニン</t>
    </rPh>
    <rPh sb="30" eb="32">
      <t>レンシュウ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</si>
</sst>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u/>
      <sz val="11"/>
      <color theme="10"/>
      <name val="游ゴシック"/>
      <family val="2"/>
      <charset val="128"/>
      <scheme val="minor"/>
    </font>
    <font>
      <b/>
      <sz val="10"/>
      <color theme="1"/>
      <name val="游ゴシック"/>
      <family val="3"/>
      <charset val="128"/>
      <scheme val="minor"/>
    </font>
    <font>
      <sz val="11"/>
      <color theme="1"/>
      <name val="UD デジタル 教科書体 NK-R"/>
      <family val="1"/>
      <charset val="128"/>
    </font>
    <font>
      <sz val="8"/>
      <color theme="1"/>
      <name val="UD デジタル 教科書体 NK-R"/>
      <family val="1"/>
      <charset val="128"/>
    </font>
    <font>
      <sz val="9"/>
      <color theme="1"/>
      <name val="UD デジタル 教科書体 NK-R"/>
      <family val="1"/>
      <charset val="128"/>
    </font>
    <font>
      <b/>
      <sz val="11"/>
      <name val="UD デジタル 教科書体 NK-R"/>
      <family val="1"/>
      <charset val="128"/>
    </font>
    <font>
      <sz val="11"/>
      <name val="UD デジタル 教科書体 NK-R"/>
      <family val="1"/>
      <charset val="128"/>
    </font>
    <font>
      <sz val="10"/>
      <color theme="1"/>
      <name val="UD デジタル 教科書体 NK-R"/>
      <family val="1"/>
      <charset val="128"/>
    </font>
    <font>
      <sz val="10"/>
      <name val="UD デジタル 教科書体 NK-R"/>
      <family val="1"/>
      <charset val="128"/>
    </font>
    <font>
      <b/>
      <sz val="8"/>
      <color theme="1"/>
      <name val="UD デジタル 教科書体 NK-R"/>
      <family val="1"/>
      <charset val="128"/>
    </font>
    <font>
      <sz val="7"/>
      <color theme="1"/>
      <name val="UD デジタル 教科書体 NK-R"/>
      <family val="1"/>
      <charset val="128"/>
    </font>
    <font>
      <b/>
      <sz val="11"/>
      <color theme="1"/>
      <name val="UD デジタル 教科書体 NK-R"/>
      <family val="1"/>
      <charset val="128"/>
    </font>
    <font>
      <b/>
      <sz val="9"/>
      <color theme="1"/>
      <name val="UD デジタル 教科書体 NK-R"/>
      <family val="1"/>
      <charset val="128"/>
    </font>
    <font>
      <sz val="12"/>
      <color theme="1"/>
      <name val="UD デジタル 教科書体 NK-R"/>
      <family val="1"/>
      <charset val="128"/>
    </font>
    <font>
      <sz val="11"/>
      <color theme="0"/>
      <name val="游ゴシック"/>
      <family val="2"/>
      <charset val="128"/>
      <scheme val="minor"/>
    </font>
    <font>
      <sz val="11"/>
      <color theme="0"/>
      <name val="UD デジタル 教科書体 NK-R"/>
      <family val="1"/>
      <charset val="128"/>
    </font>
    <font>
      <sz val="8"/>
      <color theme="1"/>
      <name val="游ゴシック"/>
      <family val="2"/>
      <charset val="128"/>
      <scheme val="minor"/>
    </font>
    <font>
      <sz val="11"/>
      <name val="游ゴシック"/>
      <family val="2"/>
      <charset val="128"/>
      <scheme val="minor"/>
    </font>
    <font>
      <u/>
      <sz val="11"/>
      <color theme="10"/>
      <name val="UD デジタル 教科書体 NK-R"/>
      <family val="1"/>
      <charset val="128"/>
    </font>
    <font>
      <sz val="11"/>
      <color theme="7" tint="0.79998168889431442"/>
      <name val="游ゴシック"/>
      <family val="2"/>
      <charset val="128"/>
      <scheme val="minor"/>
    </font>
    <font>
      <sz val="9"/>
      <color indexed="81"/>
      <name val="UD デジタル 教科書体 NK-R"/>
      <family val="1"/>
      <charset val="128"/>
    </font>
    <font>
      <b/>
      <sz val="9"/>
      <color indexed="81"/>
      <name val="MS P ゴシック"/>
      <family val="3"/>
      <charset val="128"/>
    </font>
    <font>
      <b/>
      <sz val="11"/>
      <color theme="0"/>
      <name val="UD デジタル 教科書体 NK-R"/>
      <family val="1"/>
      <charset val="128"/>
    </font>
    <font>
      <b/>
      <sz val="9"/>
      <color theme="0"/>
      <name val="UD デジタル 教科書体 NK-R"/>
      <family val="1"/>
      <charset val="128"/>
    </font>
    <font>
      <b/>
      <sz val="10"/>
      <color theme="1"/>
      <name val="UD デジタル 教科書体 NK-R"/>
      <family val="1"/>
      <charset val="128"/>
    </font>
    <font>
      <b/>
      <sz val="10"/>
      <name val="UD デジタル 教科書体 NK-R"/>
      <family val="1"/>
      <charset val="128"/>
    </font>
    <font>
      <sz val="6"/>
      <color theme="1"/>
      <name val="UD デジタル 教科書体 NK-R"/>
      <family val="1"/>
      <charset val="128"/>
    </font>
    <font>
      <sz val="9"/>
      <color theme="1"/>
      <name val="UD Digi Kyokasho NK-R"/>
      <family val="1"/>
      <charset val="128"/>
    </font>
    <font>
      <b/>
      <sz val="8"/>
      <color theme="0"/>
      <name val="UD デジタル 教科書体 NK-R"/>
      <family val="1"/>
      <charset val="128"/>
    </font>
    <font>
      <sz val="14"/>
      <color theme="1"/>
      <name val="UD デジタル 教科書体 NK-R"/>
      <family val="1"/>
      <charset val="128"/>
    </font>
    <font>
      <b/>
      <sz val="11"/>
      <color rgb="FFC00000"/>
      <name val="UD デジタル 教科書体 NK-R"/>
      <family val="1"/>
      <charset val="128"/>
    </font>
    <font>
      <sz val="11"/>
      <color rgb="FFC00000"/>
      <name val="UD デジタル 教科書体 NK-R"/>
      <family val="1"/>
      <charset val="128"/>
    </font>
    <font>
      <sz val="10"/>
      <color theme="1"/>
      <name val="UD デジタル 教科書体 N-R"/>
      <family val="1"/>
      <charset val="128"/>
    </font>
  </fonts>
  <fills count="1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7"/>
        <bgColor indexed="64"/>
      </patternFill>
    </fill>
    <fill>
      <patternFill patternType="solid">
        <fgColor theme="5"/>
        <bgColor indexed="64"/>
      </patternFill>
    </fill>
    <fill>
      <patternFill patternType="solid">
        <fgColor theme="8" tint="-0.249977111117893"/>
        <bgColor indexed="64"/>
      </patternFill>
    </fill>
    <fill>
      <patternFill patternType="solid">
        <fgColor theme="6"/>
        <bgColor indexed="64"/>
      </patternFill>
    </fill>
    <fill>
      <patternFill patternType="solid">
        <fgColor theme="0" tint="-0.34998626667073579"/>
        <bgColor indexed="64"/>
      </patternFill>
    </fill>
    <fill>
      <patternFill patternType="solid">
        <fgColor theme="6" tint="0.79998168889431442"/>
        <bgColor indexed="64"/>
      </patternFill>
    </fill>
    <fill>
      <patternFill patternType="solid">
        <fgColor theme="0" tint="-4.9989318521683403E-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medium">
        <color theme="8" tint="-0.249977111117893"/>
      </left>
      <right style="medium">
        <color theme="8" tint="-0.249977111117893"/>
      </right>
      <top/>
      <bottom style="medium">
        <color theme="8" tint="-0.249977111117893"/>
      </bottom>
      <diagonal/>
    </border>
    <border>
      <left style="thick">
        <color theme="8" tint="-0.499984740745262"/>
      </left>
      <right/>
      <top style="thick">
        <color theme="8" tint="-0.499984740745262"/>
      </top>
      <bottom style="thin">
        <color indexed="64"/>
      </bottom>
      <diagonal/>
    </border>
    <border>
      <left/>
      <right/>
      <top style="thick">
        <color theme="8" tint="-0.499984740745262"/>
      </top>
      <bottom style="thin">
        <color indexed="64"/>
      </bottom>
      <diagonal/>
    </border>
    <border>
      <left/>
      <right style="thick">
        <color theme="8" tint="-0.499984740745262"/>
      </right>
      <top style="thick">
        <color theme="8" tint="-0.499984740745262"/>
      </top>
      <bottom style="thin">
        <color indexed="64"/>
      </bottom>
      <diagonal/>
    </border>
    <border>
      <left style="thick">
        <color theme="8" tint="-0.499984740745262"/>
      </left>
      <right/>
      <top style="thin">
        <color indexed="64"/>
      </top>
      <bottom/>
      <diagonal/>
    </border>
    <border>
      <left/>
      <right style="thick">
        <color theme="8" tint="-0.499984740745262"/>
      </right>
      <top style="thin">
        <color indexed="64"/>
      </top>
      <bottom/>
      <diagonal/>
    </border>
    <border>
      <left style="thick">
        <color theme="8" tint="-0.499984740745262"/>
      </left>
      <right/>
      <top/>
      <bottom style="thin">
        <color indexed="64"/>
      </bottom>
      <diagonal/>
    </border>
    <border>
      <left/>
      <right style="thick">
        <color theme="8" tint="-0.499984740745262"/>
      </right>
      <top/>
      <bottom style="thin">
        <color indexed="64"/>
      </bottom>
      <diagonal/>
    </border>
    <border>
      <left style="thick">
        <color theme="8" tint="-0.499984740745262"/>
      </left>
      <right/>
      <top style="thin">
        <color indexed="64"/>
      </top>
      <bottom style="thin">
        <color indexed="64"/>
      </bottom>
      <diagonal/>
    </border>
    <border>
      <left/>
      <right style="thick">
        <color theme="8" tint="-0.499984740745262"/>
      </right>
      <top style="thin">
        <color indexed="64"/>
      </top>
      <bottom style="thin">
        <color indexed="64"/>
      </bottom>
      <diagonal/>
    </border>
    <border>
      <left style="thick">
        <color theme="8" tint="-0.499984740745262"/>
      </left>
      <right/>
      <top/>
      <bottom style="dotted">
        <color indexed="64"/>
      </bottom>
      <diagonal/>
    </border>
    <border>
      <left/>
      <right style="thick">
        <color theme="8" tint="-0.499984740745262"/>
      </right>
      <top/>
      <bottom style="dotted">
        <color indexed="64"/>
      </bottom>
      <diagonal/>
    </border>
    <border>
      <left style="thick">
        <color theme="8" tint="-0.499984740745262"/>
      </left>
      <right/>
      <top style="thin">
        <color indexed="64"/>
      </top>
      <bottom style="thick">
        <color theme="8" tint="-0.499984740745262"/>
      </bottom>
      <diagonal/>
    </border>
    <border>
      <left/>
      <right/>
      <top style="thin">
        <color indexed="64"/>
      </top>
      <bottom style="thick">
        <color theme="8" tint="-0.499984740745262"/>
      </bottom>
      <diagonal/>
    </border>
    <border>
      <left/>
      <right style="thick">
        <color theme="8" tint="-0.499984740745262"/>
      </right>
      <top style="thin">
        <color indexed="64"/>
      </top>
      <bottom style="thick">
        <color theme="8" tint="-0.499984740745262"/>
      </bottom>
      <diagonal/>
    </border>
    <border>
      <left style="thick">
        <color theme="8" tint="-0.499984740745262"/>
      </left>
      <right/>
      <top/>
      <bottom/>
      <diagonal/>
    </border>
    <border>
      <left/>
      <right style="thick">
        <color theme="8" tint="-0.499984740745262"/>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ck">
        <color theme="4" tint="-0.249977111117893"/>
      </right>
      <top/>
      <bottom style="thin">
        <color indexed="64"/>
      </bottom>
      <diagonal/>
    </border>
    <border>
      <left/>
      <right style="thick">
        <color theme="4" tint="-0.249977111117893"/>
      </right>
      <top style="thin">
        <color indexed="64"/>
      </top>
      <bottom/>
      <diagonal/>
    </border>
    <border>
      <left/>
      <right style="thick">
        <color theme="4" tint="-0.249977111117893"/>
      </right>
      <top style="thin">
        <color indexed="64"/>
      </top>
      <bottom style="thin">
        <color indexed="64"/>
      </bottom>
      <diagonal/>
    </border>
    <border>
      <left/>
      <right/>
      <top style="thin">
        <color indexed="64"/>
      </top>
      <bottom style="thick">
        <color theme="4" tint="-0.249977111117893"/>
      </bottom>
      <diagonal/>
    </border>
    <border>
      <left style="thick">
        <color theme="4" tint="-0.249977111117893"/>
      </left>
      <right/>
      <top style="thick">
        <color theme="4" tint="-0.249977111117893"/>
      </top>
      <bottom style="thin">
        <color indexed="64"/>
      </bottom>
      <diagonal/>
    </border>
    <border>
      <left/>
      <right/>
      <top style="thick">
        <color theme="4" tint="-0.249977111117893"/>
      </top>
      <bottom style="thin">
        <color indexed="64"/>
      </bottom>
      <diagonal/>
    </border>
    <border>
      <left/>
      <right style="thick">
        <color theme="4" tint="-0.249977111117893"/>
      </right>
      <top style="thick">
        <color theme="4" tint="-0.249977111117893"/>
      </top>
      <bottom style="thin">
        <color indexed="64"/>
      </bottom>
      <diagonal/>
    </border>
    <border>
      <left style="thick">
        <color theme="4" tint="-0.249977111117893"/>
      </left>
      <right/>
      <top/>
      <bottom/>
      <diagonal/>
    </border>
    <border>
      <left/>
      <right style="thick">
        <color theme="4" tint="-0.249977111117893"/>
      </right>
      <top/>
      <bottom/>
      <diagonal/>
    </border>
    <border>
      <left style="thick">
        <color theme="4" tint="-0.249977111117893"/>
      </left>
      <right/>
      <top/>
      <bottom style="thin">
        <color indexed="64"/>
      </bottom>
      <diagonal/>
    </border>
    <border>
      <left style="thick">
        <color theme="4" tint="-0.249977111117893"/>
      </left>
      <right/>
      <top style="thin">
        <color indexed="64"/>
      </top>
      <bottom style="thin">
        <color indexed="64"/>
      </bottom>
      <diagonal/>
    </border>
    <border>
      <left style="thick">
        <color theme="4" tint="-0.249977111117893"/>
      </left>
      <right/>
      <top style="thin">
        <color indexed="64"/>
      </top>
      <bottom/>
      <diagonal/>
    </border>
    <border>
      <left style="thick">
        <color theme="4" tint="-0.249977111117893"/>
      </left>
      <right/>
      <top style="thin">
        <color indexed="64"/>
      </top>
      <bottom style="thick">
        <color theme="4" tint="-0.249977111117893"/>
      </bottom>
      <diagonal/>
    </border>
    <border>
      <left/>
      <right style="thick">
        <color theme="4" tint="-0.249977111117893"/>
      </right>
      <top style="thin">
        <color indexed="64"/>
      </top>
      <bottom style="thick">
        <color theme="4" tint="-0.249977111117893"/>
      </bottom>
      <diagonal/>
    </border>
    <border>
      <left style="thin">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top style="thin">
        <color indexed="64"/>
      </top>
      <bottom style="thin">
        <color theme="4" tint="-0.249977111117893"/>
      </bottom>
      <diagonal/>
    </border>
    <border>
      <left/>
      <right/>
      <top style="thin">
        <color theme="4" tint="-0.249977111117893"/>
      </top>
      <bottom style="thin">
        <color indexed="64"/>
      </bottom>
      <diagonal/>
    </border>
    <border>
      <left style="thin">
        <color theme="4" tint="-0.249977111117893"/>
      </left>
      <right/>
      <top style="thin">
        <color theme="4" tint="-0.249977111117893"/>
      </top>
      <bottom style="thin">
        <color indexed="64"/>
      </bottom>
      <diagonal/>
    </border>
    <border>
      <left style="thin">
        <color indexed="64"/>
      </left>
      <right style="thin">
        <color theme="4" tint="-0.249977111117893"/>
      </right>
      <top style="thin">
        <color indexed="64"/>
      </top>
      <bottom style="thin">
        <color indexed="64"/>
      </bottom>
      <diagonal/>
    </border>
    <border>
      <left style="thin">
        <color theme="4" tint="-0.249977111117893"/>
      </left>
      <right/>
      <top style="thin">
        <color indexed="64"/>
      </top>
      <bottom style="thin">
        <color indexed="64"/>
      </bottom>
      <diagonal/>
    </border>
    <border>
      <left style="thin">
        <color indexed="64"/>
      </left>
      <right/>
      <top style="thin">
        <color indexed="64"/>
      </top>
      <bottom style="thin">
        <color theme="4" tint="-0.249977111117893"/>
      </bottom>
      <diagonal/>
    </border>
    <border>
      <left/>
      <right style="thin">
        <color indexed="64"/>
      </right>
      <top style="thin">
        <color indexed="64"/>
      </top>
      <bottom style="thin">
        <color theme="4" tint="-0.249977111117893"/>
      </bottom>
      <diagonal/>
    </border>
    <border>
      <left/>
      <right/>
      <top/>
      <bottom style="thick">
        <color theme="4" tint="-0.249977111117893"/>
      </bottom>
      <diagonal/>
    </border>
    <border>
      <left/>
      <right/>
      <top/>
      <bottom style="thin">
        <color theme="4" tint="-0.249977111117893"/>
      </bottom>
      <diagonal/>
    </border>
    <border>
      <left style="thick">
        <color theme="8" tint="-0.499984740745262"/>
      </left>
      <right/>
      <top style="dotted">
        <color indexed="64"/>
      </top>
      <bottom style="thin">
        <color indexed="64"/>
      </bottom>
      <diagonal/>
    </border>
    <border>
      <left/>
      <right/>
      <top style="dotted">
        <color indexed="64"/>
      </top>
      <bottom style="thin">
        <color indexed="64"/>
      </bottom>
      <diagonal/>
    </border>
    <border>
      <left/>
      <right style="thick">
        <color theme="8" tint="-0.499984740745262"/>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ck">
        <color theme="8" tint="-0.499984740745262"/>
      </right>
      <top style="thin">
        <color theme="4" tint="-0.249977111117893"/>
      </top>
      <bottom style="thin">
        <color indexed="64"/>
      </bottom>
      <diagonal/>
    </border>
    <border>
      <left/>
      <right/>
      <top/>
      <bottom style="thick">
        <color theme="8" tint="-0.499984740745262"/>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ck">
        <color theme="8" tint="-0.499984740745262"/>
      </right>
      <top style="dotted">
        <color indexed="64"/>
      </top>
      <bottom style="thin">
        <color indexed="64"/>
      </bottom>
      <diagonal/>
    </border>
    <border>
      <left style="thick">
        <color theme="8" tint="-0.499984740745262"/>
      </left>
      <right style="thin">
        <color indexed="64"/>
      </right>
      <top/>
      <bottom/>
      <diagonal/>
    </border>
    <border>
      <left/>
      <right style="thick">
        <color theme="8" tint="-0.499984740745262"/>
      </right>
      <top style="thin">
        <color indexed="64"/>
      </top>
      <bottom style="thick">
        <color theme="4" tint="-0.249977111117893"/>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right/>
      <top style="dotted">
        <color indexed="64"/>
      </top>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600">
    <xf numFmtId="0" fontId="0" fillId="0" borderId="0" xfId="0">
      <alignment vertical="center"/>
    </xf>
    <xf numFmtId="0" fontId="0" fillId="0" borderId="0" xfId="0" applyBorder="1">
      <alignment vertical="center"/>
    </xf>
    <xf numFmtId="0" fontId="0" fillId="2" borderId="0" xfId="0" applyFill="1">
      <alignment vertical="center"/>
    </xf>
    <xf numFmtId="0" fontId="4" fillId="0" borderId="0" xfId="0" applyFont="1" applyBorder="1" applyAlignment="1">
      <alignment horizontal="center" vertical="center"/>
    </xf>
    <xf numFmtId="0" fontId="7" fillId="0" borderId="0" xfId="0" applyFont="1">
      <alignment vertical="center"/>
    </xf>
    <xf numFmtId="0" fontId="11" fillId="2" borderId="0" xfId="0" applyFont="1" applyFill="1" applyBorder="1" applyAlignment="1">
      <alignment horizontal="left" vertical="center"/>
    </xf>
    <xf numFmtId="0" fontId="13" fillId="0" borderId="0" xfId="0" applyFont="1" applyBorder="1" applyAlignment="1">
      <alignment horizontal="left" vertical="center"/>
    </xf>
    <xf numFmtId="0" fontId="0" fillId="3" borderId="0" xfId="0" applyFill="1">
      <alignment vertical="center"/>
    </xf>
    <xf numFmtId="0" fontId="0" fillId="3" borderId="0" xfId="0" applyFill="1" applyBorder="1">
      <alignment vertical="center"/>
    </xf>
    <xf numFmtId="0" fontId="7" fillId="0" borderId="0" xfId="0" applyFont="1" applyAlignment="1">
      <alignment vertical="center" wrapText="1"/>
    </xf>
    <xf numFmtId="0" fontId="7" fillId="0" borderId="0" xfId="0" applyFont="1" applyAlignment="1">
      <alignment vertical="center"/>
    </xf>
    <xf numFmtId="0" fontId="0" fillId="0" borderId="0" xfId="0" applyBorder="1" applyAlignment="1">
      <alignment horizontal="center" vertical="center"/>
    </xf>
    <xf numFmtId="0" fontId="7" fillId="0" borderId="1" xfId="0" applyFont="1" applyBorder="1">
      <alignment vertical="center"/>
    </xf>
    <xf numFmtId="0" fontId="7" fillId="2" borderId="1" xfId="0" applyFont="1" applyFill="1" applyBorder="1">
      <alignment vertical="center"/>
    </xf>
    <xf numFmtId="0" fontId="20" fillId="0" borderId="0" xfId="0" applyFont="1">
      <alignment vertical="center"/>
    </xf>
    <xf numFmtId="0" fontId="10" fillId="2" borderId="0" xfId="0" applyFont="1" applyFill="1" applyBorder="1" applyAlignment="1">
      <alignment vertical="center"/>
    </xf>
    <xf numFmtId="0" fontId="11" fillId="2" borderId="0" xfId="0" applyFont="1" applyFill="1" applyBorder="1" applyAlignment="1">
      <alignment vertical="center"/>
    </xf>
    <xf numFmtId="0" fontId="7" fillId="0" borderId="1" xfId="0" applyFont="1" applyBorder="1" applyAlignment="1">
      <alignment horizontal="center" vertical="center"/>
    </xf>
    <xf numFmtId="0" fontId="11" fillId="2" borderId="0" xfId="0" applyFont="1" applyFill="1" applyBorder="1" applyAlignment="1">
      <alignment horizontal="right" vertical="center"/>
    </xf>
    <xf numFmtId="0" fontId="9" fillId="0" borderId="5" xfId="0" applyFont="1" applyBorder="1" applyAlignment="1">
      <alignment vertical="center"/>
    </xf>
    <xf numFmtId="0" fontId="9" fillId="0" borderId="6" xfId="0" applyFont="1" applyBorder="1" applyAlignment="1">
      <alignment vertical="center"/>
    </xf>
    <xf numFmtId="0" fontId="9" fillId="0" borderId="7" xfId="0" applyFont="1" applyBorder="1" applyAlignment="1">
      <alignment vertical="center"/>
    </xf>
    <xf numFmtId="0" fontId="22" fillId="0" borderId="0" xfId="0" applyFont="1">
      <alignment vertical="center"/>
    </xf>
    <xf numFmtId="0" fontId="7" fillId="0" borderId="17" xfId="0" applyFont="1" applyFill="1" applyBorder="1" applyAlignment="1">
      <alignment horizontal="center" vertical="center" wrapText="1"/>
    </xf>
    <xf numFmtId="0" fontId="7" fillId="0" borderId="1" xfId="0" applyFont="1" applyBorder="1" applyAlignment="1">
      <alignment horizontal="center" vertical="center"/>
    </xf>
    <xf numFmtId="0" fontId="0" fillId="6" borderId="0" xfId="0" applyFill="1">
      <alignment vertical="center"/>
    </xf>
    <xf numFmtId="0" fontId="24" fillId="6" borderId="0" xfId="0" applyFont="1" applyFill="1">
      <alignment vertical="center"/>
    </xf>
    <xf numFmtId="0" fontId="7" fillId="6" borderId="0" xfId="0" applyFont="1" applyFill="1" applyBorder="1" applyAlignment="1">
      <alignment vertical="center" wrapText="1"/>
    </xf>
    <xf numFmtId="0" fontId="0" fillId="6" borderId="0" xfId="0" applyFill="1" applyAlignment="1">
      <alignment vertical="center"/>
    </xf>
    <xf numFmtId="0" fontId="7" fillId="6" borderId="0" xfId="0" applyFont="1" applyFill="1" applyBorder="1" applyAlignment="1">
      <alignment horizontal="center" vertical="center" wrapText="1"/>
    </xf>
    <xf numFmtId="0" fontId="7" fillId="6" borderId="0" xfId="0" applyFont="1" applyFill="1" applyAlignment="1">
      <alignment horizontal="right" vertical="center"/>
    </xf>
    <xf numFmtId="0" fontId="7" fillId="0" borderId="17" xfId="0" applyFont="1" applyBorder="1" applyAlignment="1">
      <alignment horizontal="center" vertical="center" wrapText="1"/>
    </xf>
    <xf numFmtId="0" fontId="7" fillId="9" borderId="17" xfId="0" applyFont="1" applyFill="1" applyBorder="1" applyAlignment="1">
      <alignment horizontal="center" vertical="center" wrapText="1"/>
    </xf>
    <xf numFmtId="0" fontId="23" fillId="6" borderId="0" xfId="1" applyFont="1" applyFill="1" applyBorder="1" applyAlignment="1">
      <alignment horizontal="center" vertical="center"/>
    </xf>
    <xf numFmtId="0" fontId="0" fillId="0" borderId="0" xfId="0" applyAlignment="1">
      <alignment horizontal="left" vertical="center"/>
    </xf>
    <xf numFmtId="0" fontId="24" fillId="2" borderId="0" xfId="0" applyFont="1" applyFill="1">
      <alignment vertical="center"/>
    </xf>
    <xf numFmtId="0" fontId="7" fillId="0" borderId="22" xfId="0" applyFont="1" applyBorder="1" applyAlignment="1">
      <alignment horizontal="left" vertical="top"/>
    </xf>
    <xf numFmtId="0" fontId="7" fillId="0" borderId="22" xfId="0" applyFont="1" applyBorder="1" applyAlignment="1">
      <alignment horizontal="left" vertical="top" wrapText="1"/>
    </xf>
    <xf numFmtId="0" fontId="7" fillId="2" borderId="21" xfId="0" applyFont="1" applyFill="1" applyBorder="1" applyAlignment="1">
      <alignment horizontal="center" vertical="center"/>
    </xf>
    <xf numFmtId="0" fontId="7" fillId="2" borderId="17" xfId="0" applyFont="1" applyFill="1" applyBorder="1" applyAlignment="1">
      <alignment vertical="center" wrapText="1"/>
    </xf>
    <xf numFmtId="0" fontId="7" fillId="6" borderId="0" xfId="0" applyFont="1" applyFill="1" applyAlignment="1">
      <alignment horizontal="center" vertical="center"/>
    </xf>
    <xf numFmtId="0" fontId="7" fillId="6" borderId="0" xfId="0" applyFont="1" applyFill="1" applyAlignment="1">
      <alignment vertical="center"/>
    </xf>
    <xf numFmtId="0" fontId="11" fillId="8" borderId="0" xfId="1" applyFont="1" applyFill="1" applyBorder="1" applyAlignment="1">
      <alignment horizontal="center" vertical="center"/>
    </xf>
    <xf numFmtId="0" fontId="20" fillId="11" borderId="29" xfId="1" applyFont="1" applyFill="1" applyBorder="1" applyAlignment="1">
      <alignment horizontal="center" vertical="center"/>
    </xf>
    <xf numFmtId="0" fontId="17" fillId="7" borderId="32" xfId="0" applyFont="1" applyFill="1" applyBorder="1" applyAlignment="1">
      <alignment horizontal="center" vertical="center" wrapText="1"/>
    </xf>
    <xf numFmtId="0" fontId="7" fillId="8" borderId="0" xfId="1" applyFont="1" applyFill="1" applyBorder="1" applyAlignment="1">
      <alignment horizontal="center" vertical="center"/>
    </xf>
    <xf numFmtId="0" fontId="20" fillId="11" borderId="0" xfId="1" applyFont="1" applyFill="1" applyBorder="1" applyAlignment="1">
      <alignment horizontal="center" vertical="center"/>
    </xf>
    <xf numFmtId="0" fontId="0" fillId="12" borderId="0" xfId="0" applyFill="1">
      <alignment vertical="center"/>
    </xf>
    <xf numFmtId="0" fontId="7" fillId="12" borderId="0" xfId="0" applyFont="1" applyFill="1" applyBorder="1" applyAlignment="1">
      <alignment horizontal="center" vertical="center"/>
    </xf>
    <xf numFmtId="0" fontId="7" fillId="12" borderId="0" xfId="0" applyFont="1" applyFill="1" applyBorder="1" applyAlignment="1">
      <alignment horizontal="left" vertical="center" wrapText="1"/>
    </xf>
    <xf numFmtId="0" fontId="7" fillId="12" borderId="0" xfId="0" applyFont="1" applyFill="1" applyBorder="1" applyAlignment="1">
      <alignment horizontal="left" vertical="center" shrinkToFit="1"/>
    </xf>
    <xf numFmtId="0" fontId="7" fillId="12" borderId="9" xfId="0" applyFont="1" applyFill="1" applyBorder="1" applyAlignment="1">
      <alignment horizontal="center" vertical="center"/>
    </xf>
    <xf numFmtId="0" fontId="12" fillId="12" borderId="9" xfId="0" applyFont="1" applyFill="1" applyBorder="1" applyAlignment="1">
      <alignment horizontal="left" vertical="top" shrinkToFit="1"/>
    </xf>
    <xf numFmtId="0" fontId="7" fillId="12" borderId="9" xfId="0" applyFont="1" applyFill="1" applyBorder="1" applyAlignment="1">
      <alignment horizontal="left" vertical="top" shrinkToFit="1"/>
    </xf>
    <xf numFmtId="0" fontId="7" fillId="12" borderId="0" xfId="0" applyFont="1" applyFill="1" applyBorder="1" applyAlignment="1">
      <alignment horizontal="left" vertical="top" shrinkToFit="1"/>
    </xf>
    <xf numFmtId="0" fontId="9" fillId="12" borderId="0" xfId="0" applyFont="1" applyFill="1" applyBorder="1" applyAlignment="1">
      <alignment horizontal="center" vertical="center" wrapText="1"/>
    </xf>
    <xf numFmtId="0" fontId="9" fillId="12" borderId="0" xfId="0" applyFont="1" applyFill="1" applyBorder="1" applyAlignment="1">
      <alignment horizontal="center" vertical="center" shrinkToFit="1"/>
    </xf>
    <xf numFmtId="0" fontId="9" fillId="12" borderId="0" xfId="0" applyFont="1" applyFill="1" applyBorder="1" applyAlignment="1">
      <alignment horizontal="left" vertical="center" wrapText="1"/>
    </xf>
    <xf numFmtId="0" fontId="9" fillId="12" borderId="0" xfId="0" applyFont="1" applyFill="1" applyBorder="1" applyAlignment="1">
      <alignment horizontal="left" vertical="center" wrapText="1" shrinkToFit="1"/>
    </xf>
    <xf numFmtId="0" fontId="12" fillId="12" borderId="0" xfId="0" applyFont="1" applyFill="1" applyBorder="1" applyAlignment="1">
      <alignment horizontal="center" vertical="center" wrapText="1"/>
    </xf>
    <xf numFmtId="0" fontId="9" fillId="12" borderId="0" xfId="0" applyFont="1" applyFill="1" applyBorder="1" applyAlignment="1">
      <alignment vertical="center" wrapText="1"/>
    </xf>
    <xf numFmtId="0" fontId="8" fillId="12" borderId="0" xfId="0" applyFont="1" applyFill="1" applyBorder="1" applyAlignment="1">
      <alignment horizontal="center" vertical="center"/>
    </xf>
    <xf numFmtId="0" fontId="7" fillId="12" borderId="0" xfId="0" applyFont="1" applyFill="1" applyBorder="1" applyAlignment="1">
      <alignment horizontal="center" vertical="center" shrinkToFit="1"/>
    </xf>
    <xf numFmtId="0" fontId="9" fillId="12" borderId="0" xfId="0" applyFont="1" applyFill="1" applyBorder="1" applyAlignment="1">
      <alignment horizontal="center" vertical="center" wrapText="1" shrinkToFit="1"/>
    </xf>
    <xf numFmtId="0" fontId="0" fillId="6" borderId="0" xfId="0" applyFill="1" applyBorder="1">
      <alignment vertical="center"/>
    </xf>
    <xf numFmtId="0" fontId="0" fillId="13" borderId="0" xfId="0" applyFill="1">
      <alignment vertical="center"/>
    </xf>
    <xf numFmtId="0" fontId="0" fillId="13" borderId="0" xfId="0" applyFont="1" applyFill="1">
      <alignment vertical="center"/>
    </xf>
    <xf numFmtId="0" fontId="0" fillId="13" borderId="0" xfId="0" applyFill="1" applyBorder="1">
      <alignment vertical="center"/>
    </xf>
    <xf numFmtId="0" fontId="20" fillId="13" borderId="0" xfId="1" applyFont="1" applyFill="1" applyBorder="1" applyAlignment="1">
      <alignment horizontal="center" vertical="center"/>
    </xf>
    <xf numFmtId="0" fontId="7" fillId="13" borderId="0" xfId="0" applyFont="1" applyFill="1" applyBorder="1" applyAlignment="1">
      <alignment horizontal="center" vertical="center"/>
    </xf>
    <xf numFmtId="0" fontId="7" fillId="13" borderId="0" xfId="0" applyFont="1" applyFill="1" applyBorder="1" applyAlignment="1">
      <alignment horizontal="left" vertical="center" wrapText="1"/>
    </xf>
    <xf numFmtId="0" fontId="7" fillId="13" borderId="0" xfId="0" applyFont="1" applyFill="1" applyBorder="1" applyAlignment="1">
      <alignment horizontal="left" vertical="center" shrinkToFit="1"/>
    </xf>
    <xf numFmtId="0" fontId="7" fillId="13" borderId="9" xfId="0" applyFont="1" applyFill="1" applyBorder="1" applyAlignment="1">
      <alignment horizontal="center" vertical="center"/>
    </xf>
    <xf numFmtId="0" fontId="12" fillId="13" borderId="9" xfId="0" applyFont="1" applyFill="1" applyBorder="1" applyAlignment="1">
      <alignment horizontal="left" vertical="top" shrinkToFit="1"/>
    </xf>
    <xf numFmtId="0" fontId="7" fillId="13" borderId="9" xfId="0" applyFont="1" applyFill="1" applyBorder="1" applyAlignment="1">
      <alignment horizontal="left" vertical="top" shrinkToFit="1"/>
    </xf>
    <xf numFmtId="0" fontId="7" fillId="13" borderId="0" xfId="0" applyFont="1" applyFill="1" applyBorder="1" applyAlignment="1">
      <alignment horizontal="left" vertical="top" shrinkToFit="1"/>
    </xf>
    <xf numFmtId="0" fontId="7" fillId="14" borderId="1" xfId="0" applyFont="1" applyFill="1" applyBorder="1">
      <alignment vertical="center"/>
    </xf>
    <xf numFmtId="0" fontId="12" fillId="14" borderId="0" xfId="0" applyFont="1" applyFill="1">
      <alignment vertical="center"/>
    </xf>
    <xf numFmtId="0" fontId="0" fillId="14" borderId="0" xfId="0" applyFill="1">
      <alignment vertical="center"/>
    </xf>
    <xf numFmtId="0" fontId="0" fillId="14" borderId="0" xfId="0" applyFill="1" applyBorder="1">
      <alignment vertical="center"/>
    </xf>
    <xf numFmtId="0" fontId="7" fillId="14" borderId="0" xfId="0" applyFont="1" applyFill="1">
      <alignment vertical="center"/>
    </xf>
    <xf numFmtId="0" fontId="20" fillId="13" borderId="0" xfId="0" applyFont="1" applyFill="1">
      <alignment vertical="center"/>
    </xf>
    <xf numFmtId="0" fontId="19" fillId="3" borderId="0" xfId="0" applyFont="1" applyFill="1">
      <alignment vertical="center"/>
    </xf>
    <xf numFmtId="0" fontId="9" fillId="3" borderId="0" xfId="0" applyFont="1" applyFill="1" applyBorder="1" applyAlignment="1">
      <alignment horizontal="left" vertical="top"/>
    </xf>
    <xf numFmtId="0" fontId="9" fillId="3" borderId="0" xfId="0" applyFont="1" applyFill="1" applyBorder="1" applyAlignment="1">
      <alignment horizontal="left" vertical="top" wrapText="1"/>
    </xf>
    <xf numFmtId="0" fontId="2" fillId="3" borderId="0" xfId="0" applyFont="1" applyFill="1" applyBorder="1">
      <alignment vertical="center"/>
    </xf>
    <xf numFmtId="0" fontId="9" fillId="3" borderId="0" xfId="0" applyFont="1" applyFill="1" applyBorder="1" applyAlignment="1">
      <alignment horizontal="center" vertical="center"/>
    </xf>
    <xf numFmtId="0" fontId="22" fillId="13" borderId="0" xfId="0" applyFont="1" applyFill="1">
      <alignment vertical="center"/>
    </xf>
    <xf numFmtId="0" fontId="7" fillId="13" borderId="0" xfId="0" applyFont="1" applyFill="1" applyBorder="1" applyAlignment="1">
      <alignment horizontal="center" vertical="top"/>
    </xf>
    <xf numFmtId="0" fontId="8" fillId="13" borderId="0" xfId="0" applyFont="1" applyFill="1" applyBorder="1" applyAlignment="1">
      <alignment horizontal="center" vertical="top" wrapText="1"/>
    </xf>
    <xf numFmtId="0" fontId="13" fillId="14" borderId="0" xfId="0" applyFont="1" applyFill="1">
      <alignment vertical="center"/>
    </xf>
    <xf numFmtId="0" fontId="22" fillId="14" borderId="0" xfId="0" applyFont="1" applyFill="1">
      <alignment vertical="center"/>
    </xf>
    <xf numFmtId="0" fontId="0" fillId="15" borderId="0" xfId="0" applyFill="1">
      <alignment vertical="center"/>
    </xf>
    <xf numFmtId="0" fontId="0" fillId="14" borderId="0" xfId="0" applyFill="1" applyAlignment="1">
      <alignment vertical="center"/>
    </xf>
    <xf numFmtId="0" fontId="7" fillId="14" borderId="0" xfId="0" applyFont="1" applyFill="1" applyBorder="1" applyAlignment="1">
      <alignment horizontal="left" vertical="center"/>
    </xf>
    <xf numFmtId="0" fontId="4" fillId="14" borderId="0" xfId="0" applyFont="1" applyFill="1" applyBorder="1" applyAlignment="1">
      <alignment horizontal="center" vertical="center"/>
    </xf>
    <xf numFmtId="0" fontId="6" fillId="14" borderId="0" xfId="0" applyFont="1" applyFill="1" applyBorder="1" applyAlignment="1">
      <alignment horizontal="center" vertical="center"/>
    </xf>
    <xf numFmtId="0" fontId="3" fillId="14" borderId="0" xfId="0" applyFont="1" applyFill="1" applyBorder="1" applyAlignment="1">
      <alignment horizontal="center" vertical="center"/>
    </xf>
    <xf numFmtId="0" fontId="11" fillId="14" borderId="0" xfId="0" applyFont="1" applyFill="1" applyBorder="1" applyAlignment="1">
      <alignment horizontal="left" vertical="center"/>
    </xf>
    <xf numFmtId="0" fontId="7" fillId="14" borderId="0" xfId="0" applyFont="1" applyFill="1" applyBorder="1">
      <alignment vertical="center"/>
    </xf>
    <xf numFmtId="0" fontId="7" fillId="14" borderId="0" xfId="0" applyFont="1" applyFill="1" applyBorder="1" applyAlignment="1">
      <alignment vertical="center"/>
    </xf>
    <xf numFmtId="0" fontId="7" fillId="14" borderId="4" xfId="0" applyFont="1" applyFill="1" applyBorder="1" applyAlignment="1">
      <alignment horizontal="left" vertical="center"/>
    </xf>
    <xf numFmtId="0" fontId="11" fillId="14" borderId="4" xfId="1" applyFont="1" applyFill="1" applyBorder="1" applyAlignment="1">
      <alignment horizontal="left" vertical="top"/>
    </xf>
    <xf numFmtId="0" fontId="7" fillId="14" borderId="1" xfId="0" applyFont="1" applyFill="1" applyBorder="1" applyAlignment="1">
      <alignment horizontal="left" vertical="center"/>
    </xf>
    <xf numFmtId="0" fontId="7" fillId="14" borderId="5" xfId="0" applyFont="1" applyFill="1" applyBorder="1" applyAlignment="1">
      <alignment horizontal="center" vertical="top"/>
    </xf>
    <xf numFmtId="0" fontId="7" fillId="14" borderId="6" xfId="0" applyFont="1" applyFill="1" applyBorder="1" applyAlignment="1">
      <alignment horizontal="center" vertical="top"/>
    </xf>
    <xf numFmtId="0" fontId="8" fillId="14" borderId="1" xfId="0" applyFont="1" applyFill="1" applyBorder="1" applyAlignment="1">
      <alignment horizontal="center" vertical="top"/>
    </xf>
    <xf numFmtId="0" fontId="8" fillId="14" borderId="5" xfId="0" applyFont="1" applyFill="1" applyBorder="1" applyAlignment="1">
      <alignment horizontal="center" vertical="top"/>
    </xf>
    <xf numFmtId="0" fontId="8" fillId="14" borderId="0" xfId="0" applyFont="1" applyFill="1" applyBorder="1" applyAlignment="1">
      <alignment horizontal="center" vertical="top" wrapText="1"/>
    </xf>
    <xf numFmtId="0" fontId="8" fillId="14" borderId="2" xfId="0" applyFont="1" applyFill="1" applyBorder="1" applyAlignment="1">
      <alignment horizontal="center" vertical="center" wrapText="1"/>
    </xf>
    <xf numFmtId="0" fontId="8" fillId="14" borderId="3" xfId="0" applyFont="1" applyFill="1" applyBorder="1" applyAlignment="1">
      <alignment horizontal="center" vertical="center" wrapText="1"/>
    </xf>
    <xf numFmtId="0" fontId="9" fillId="14" borderId="3" xfId="0" applyFont="1" applyFill="1" applyBorder="1" applyAlignment="1">
      <alignment horizontal="center" vertical="center" wrapText="1"/>
    </xf>
    <xf numFmtId="0" fontId="9" fillId="14" borderId="3" xfId="0" applyFont="1" applyFill="1" applyBorder="1" applyAlignment="1">
      <alignment vertical="top" wrapText="1"/>
    </xf>
    <xf numFmtId="0" fontId="9" fillId="14" borderId="4" xfId="0" applyFont="1" applyFill="1" applyBorder="1" applyAlignment="1">
      <alignment vertical="top" wrapText="1"/>
    </xf>
    <xf numFmtId="0" fontId="9" fillId="14" borderId="8" xfId="0" applyFont="1" applyFill="1" applyBorder="1" applyAlignment="1">
      <alignment horizontal="center" vertical="center" wrapText="1"/>
    </xf>
    <xf numFmtId="0" fontId="9" fillId="14" borderId="9" xfId="0" applyFont="1" applyFill="1" applyBorder="1" applyAlignment="1">
      <alignment horizontal="center" vertical="center" wrapText="1"/>
    </xf>
    <xf numFmtId="0" fontId="9" fillId="14" borderId="9" xfId="0" applyFont="1" applyFill="1" applyBorder="1" applyAlignment="1">
      <alignment vertical="center" wrapText="1"/>
    </xf>
    <xf numFmtId="0" fontId="9" fillId="14" borderId="9" xfId="0" applyFont="1" applyFill="1" applyBorder="1" applyAlignment="1">
      <alignment horizontal="center" vertical="top" wrapText="1"/>
    </xf>
    <xf numFmtId="0" fontId="7" fillId="14" borderId="9" xfId="0" applyFont="1" applyFill="1" applyBorder="1" applyAlignment="1">
      <alignment vertical="center" wrapText="1"/>
    </xf>
    <xf numFmtId="0" fontId="9" fillId="14" borderId="10" xfId="0" applyFont="1" applyFill="1" applyBorder="1" applyAlignment="1">
      <alignment horizontal="center" vertical="top" wrapText="1"/>
    </xf>
    <xf numFmtId="0" fontId="8" fillId="14" borderId="10" xfId="0" applyFont="1" applyFill="1" applyBorder="1" applyAlignment="1">
      <alignment horizontal="center" vertical="center" wrapText="1"/>
    </xf>
    <xf numFmtId="0" fontId="8" fillId="14" borderId="15" xfId="0" applyFont="1" applyFill="1" applyBorder="1" applyAlignment="1">
      <alignment horizontal="center" vertical="center" wrapText="1"/>
    </xf>
    <xf numFmtId="0" fontId="9" fillId="14" borderId="15" xfId="0" applyFont="1" applyFill="1" applyBorder="1" applyAlignment="1">
      <alignment horizontal="center" vertical="center" wrapText="1"/>
    </xf>
    <xf numFmtId="0" fontId="7" fillId="14" borderId="15" xfId="0" applyFont="1" applyFill="1" applyBorder="1" applyAlignment="1">
      <alignment vertical="center" wrapText="1"/>
    </xf>
    <xf numFmtId="0" fontId="7" fillId="14" borderId="13" xfId="0" applyFont="1" applyFill="1" applyBorder="1" applyAlignment="1">
      <alignment vertical="center" wrapText="1"/>
    </xf>
    <xf numFmtId="0" fontId="0" fillId="14" borderId="14" xfId="0" applyFill="1" applyBorder="1">
      <alignment vertical="center"/>
    </xf>
    <xf numFmtId="0" fontId="9" fillId="14" borderId="14" xfId="0" applyFont="1" applyFill="1" applyBorder="1" applyAlignment="1">
      <alignment vertical="top"/>
    </xf>
    <xf numFmtId="0" fontId="8" fillId="14" borderId="15" xfId="0" applyFont="1" applyFill="1" applyBorder="1" applyAlignment="1">
      <alignment horizontal="left" wrapText="1"/>
    </xf>
    <xf numFmtId="0" fontId="8" fillId="14" borderId="15" xfId="0" applyFont="1" applyFill="1" applyBorder="1" applyAlignment="1">
      <alignment horizontal="center" vertical="top" wrapText="1"/>
    </xf>
    <xf numFmtId="0" fontId="12" fillId="0" borderId="0" xfId="0" applyFont="1">
      <alignment vertical="center"/>
    </xf>
    <xf numFmtId="0" fontId="31" fillId="2" borderId="1" xfId="0" applyFont="1" applyFill="1" applyBorder="1" applyAlignment="1">
      <alignment horizontal="center" vertical="center"/>
    </xf>
    <xf numFmtId="0" fontId="7" fillId="15" borderId="0" xfId="0" applyFont="1" applyFill="1" applyAlignment="1">
      <alignment horizontal="center" vertical="center"/>
    </xf>
    <xf numFmtId="0" fontId="7" fillId="15" borderId="0" xfId="0" applyFont="1" applyFill="1">
      <alignment vertical="center"/>
    </xf>
    <xf numFmtId="0" fontId="9" fillId="15" borderId="2" xfId="0" applyFont="1" applyFill="1" applyBorder="1" applyAlignment="1">
      <alignment horizontal="left" vertical="center"/>
    </xf>
    <xf numFmtId="0" fontId="9" fillId="15" borderId="2" xfId="0" applyFont="1" applyFill="1" applyBorder="1" applyAlignment="1">
      <alignment vertical="center"/>
    </xf>
    <xf numFmtId="0" fontId="10" fillId="15" borderId="0" xfId="0" applyFont="1" applyFill="1" applyBorder="1" applyAlignment="1">
      <alignment vertical="center"/>
    </xf>
    <xf numFmtId="0" fontId="11" fillId="15" borderId="0" xfId="0" applyFont="1" applyFill="1" applyBorder="1" applyAlignment="1">
      <alignment horizontal="left" vertical="center" shrinkToFit="1"/>
    </xf>
    <xf numFmtId="0" fontId="7" fillId="15" borderId="1" xfId="0" applyFont="1" applyFill="1" applyBorder="1">
      <alignment vertical="center"/>
    </xf>
    <xf numFmtId="0" fontId="7" fillId="15" borderId="1" xfId="0" applyFont="1" applyFill="1" applyBorder="1" applyAlignment="1">
      <alignment horizontal="center" vertical="center"/>
    </xf>
    <xf numFmtId="0" fontId="9" fillId="15" borderId="46" xfId="0" applyFont="1" applyFill="1" applyBorder="1" applyAlignment="1">
      <alignment horizontal="left" vertical="center"/>
    </xf>
    <xf numFmtId="0" fontId="7" fillId="15" borderId="0" xfId="0" applyFont="1" applyFill="1" applyBorder="1" applyAlignment="1">
      <alignment horizontal="left" vertical="center" shrinkToFit="1"/>
    </xf>
    <xf numFmtId="0" fontId="9" fillId="15" borderId="1" xfId="0" applyFont="1" applyFill="1" applyBorder="1" applyAlignment="1">
      <alignment horizontal="left" vertical="center"/>
    </xf>
    <xf numFmtId="0" fontId="9" fillId="15" borderId="1" xfId="0" applyFont="1" applyFill="1" applyBorder="1" applyAlignment="1">
      <alignment vertical="center"/>
    </xf>
    <xf numFmtId="0" fontId="0" fillId="15" borderId="0" xfId="0" applyFill="1" applyBorder="1">
      <alignment vertical="center"/>
    </xf>
    <xf numFmtId="0" fontId="17" fillId="7" borderId="36" xfId="0" applyFont="1" applyFill="1" applyBorder="1" applyAlignment="1">
      <alignment horizontal="center" vertical="center" wrapText="1"/>
    </xf>
    <xf numFmtId="0" fontId="9" fillId="15" borderId="69" xfId="0" applyFont="1" applyFill="1" applyBorder="1" applyAlignment="1">
      <alignment horizontal="left" vertical="center"/>
    </xf>
    <xf numFmtId="0" fontId="17" fillId="7" borderId="67" xfId="0" applyFont="1" applyFill="1" applyBorder="1" applyAlignment="1">
      <alignment horizontal="center" vertical="center" wrapText="1"/>
    </xf>
    <xf numFmtId="0" fontId="17" fillId="7" borderId="15" xfId="0" applyFont="1" applyFill="1" applyBorder="1" applyAlignment="1">
      <alignment horizontal="center" vertical="center" wrapText="1"/>
    </xf>
    <xf numFmtId="0" fontId="28" fillId="11" borderId="4" xfId="0" applyFont="1" applyFill="1" applyBorder="1" applyAlignment="1">
      <alignment horizontal="left" vertical="center"/>
    </xf>
    <xf numFmtId="0" fontId="17" fillId="8" borderId="4" xfId="0" applyFont="1" applyFill="1" applyBorder="1" applyAlignment="1">
      <alignment horizontal="center" vertical="center"/>
    </xf>
    <xf numFmtId="0" fontId="17" fillId="8" borderId="50" xfId="0" applyFont="1" applyFill="1" applyBorder="1" applyAlignment="1">
      <alignment horizontal="center" vertical="center"/>
    </xf>
    <xf numFmtId="0" fontId="17" fillId="8" borderId="3" xfId="0" applyFont="1" applyFill="1" applyBorder="1" applyAlignment="1">
      <alignment horizontal="center" vertical="center"/>
    </xf>
    <xf numFmtId="0" fontId="28" fillId="11" borderId="56" xfId="0" applyFont="1" applyFill="1" applyBorder="1" applyAlignment="1">
      <alignment horizontal="left" vertical="center"/>
    </xf>
    <xf numFmtId="0" fontId="7" fillId="14" borderId="7" xfId="0" applyFont="1" applyFill="1" applyBorder="1">
      <alignment vertical="center"/>
    </xf>
    <xf numFmtId="0" fontId="9" fillId="2" borderId="0" xfId="0" applyFont="1" applyFill="1" applyBorder="1" applyAlignment="1">
      <alignment horizontal="left" vertical="top" wrapText="1"/>
    </xf>
    <xf numFmtId="0" fontId="8" fillId="14" borderId="6" xfId="0" applyFont="1" applyFill="1" applyBorder="1" applyAlignment="1">
      <alignment horizontal="center" vertical="top" wrapText="1"/>
    </xf>
    <xf numFmtId="0" fontId="7" fillId="14" borderId="6" xfId="0" applyFont="1" applyFill="1" applyBorder="1" applyAlignment="1">
      <alignment horizontal="center" vertical="top"/>
    </xf>
    <xf numFmtId="0" fontId="7" fillId="15" borderId="14" xfId="0" applyFont="1" applyFill="1" applyBorder="1" applyAlignment="1">
      <alignment horizontal="center" vertical="center"/>
    </xf>
    <xf numFmtId="0" fontId="7" fillId="15" borderId="0" xfId="0" applyFont="1" applyFill="1" applyBorder="1" applyAlignment="1">
      <alignment horizontal="center" vertical="center"/>
    </xf>
    <xf numFmtId="0" fontId="7" fillId="15" borderId="0" xfId="0" applyFont="1" applyFill="1" applyAlignment="1">
      <alignment horizontal="left" vertical="center"/>
    </xf>
    <xf numFmtId="0" fontId="0" fillId="14" borderId="15" xfId="0" applyFill="1" applyBorder="1">
      <alignment vertical="center"/>
    </xf>
    <xf numFmtId="0" fontId="7" fillId="15" borderId="0" xfId="0" applyFont="1" applyFill="1" applyBorder="1" applyAlignment="1">
      <alignment horizontal="left" vertical="center"/>
    </xf>
    <xf numFmtId="0" fontId="9" fillId="15" borderId="0" xfId="0" applyFont="1" applyFill="1" applyBorder="1" applyAlignment="1">
      <alignment vertical="center"/>
    </xf>
    <xf numFmtId="0" fontId="7" fillId="15" borderId="14" xfId="0" applyFont="1" applyFill="1" applyBorder="1" applyAlignment="1">
      <alignment horizontal="left" vertical="center"/>
    </xf>
    <xf numFmtId="0" fontId="0" fillId="15" borderId="73" xfId="0" applyFill="1" applyBorder="1">
      <alignment vertical="center"/>
    </xf>
    <xf numFmtId="0" fontId="0" fillId="15" borderId="74" xfId="0" applyFill="1" applyBorder="1">
      <alignment vertical="center"/>
    </xf>
    <xf numFmtId="0" fontId="9" fillId="13" borderId="0" xfId="0" applyFont="1" applyFill="1" applyBorder="1" applyAlignment="1">
      <alignment horizontal="left" vertical="center" wrapText="1" shrinkToFit="1"/>
    </xf>
    <xf numFmtId="0" fontId="0" fillId="15" borderId="15" xfId="0" applyFill="1" applyBorder="1">
      <alignment vertical="center"/>
    </xf>
    <xf numFmtId="0" fontId="7" fillId="12" borderId="12" xfId="0" applyFont="1" applyFill="1" applyBorder="1" applyAlignment="1">
      <alignment horizontal="left" vertical="top" shrinkToFit="1"/>
    </xf>
    <xf numFmtId="0" fontId="8" fillId="14" borderId="3" xfId="0" applyFont="1" applyFill="1" applyBorder="1" applyAlignment="1">
      <alignment horizontal="center" vertical="center" wrapText="1"/>
    </xf>
    <xf numFmtId="0" fontId="8" fillId="14" borderId="4" xfId="0" applyFont="1" applyFill="1" applyBorder="1" applyAlignment="1">
      <alignment horizontal="center" vertical="center" wrapText="1"/>
    </xf>
    <xf numFmtId="0" fontId="8" fillId="14" borderId="15" xfId="0" applyFont="1" applyFill="1" applyBorder="1" applyAlignment="1">
      <alignment horizontal="center" vertical="center" wrapText="1"/>
    </xf>
    <xf numFmtId="0" fontId="7" fillId="14" borderId="7" xfId="0" applyFont="1" applyFill="1" applyBorder="1" applyAlignment="1">
      <alignment horizontal="center" vertical="top"/>
    </xf>
    <xf numFmtId="0" fontId="7" fillId="14" borderId="6" xfId="0" applyFont="1" applyFill="1" applyBorder="1" applyAlignment="1">
      <alignment horizontal="center" vertical="top"/>
    </xf>
    <xf numFmtId="0" fontId="9" fillId="15" borderId="9" xfId="0" applyFont="1" applyFill="1" applyBorder="1" applyAlignment="1">
      <alignment horizontal="left" vertical="center" wrapText="1"/>
    </xf>
    <xf numFmtId="0" fontId="0" fillId="2" borderId="0" xfId="0" applyFill="1" applyBorder="1">
      <alignment vertical="center"/>
    </xf>
    <xf numFmtId="0" fontId="28" fillId="13" borderId="0" xfId="0" applyFont="1" applyFill="1" applyBorder="1" applyAlignment="1">
      <alignment vertical="top" textRotation="255" wrapText="1" shrinkToFit="1"/>
    </xf>
    <xf numFmtId="0" fontId="28" fillId="14" borderId="0" xfId="0" applyFont="1" applyFill="1" applyBorder="1" applyAlignment="1">
      <alignment vertical="top" textRotation="255" wrapText="1" shrinkToFit="1"/>
    </xf>
    <xf numFmtId="0" fontId="9" fillId="14" borderId="0" xfId="0" applyFont="1" applyFill="1" applyBorder="1" applyAlignment="1">
      <alignment horizontal="center" vertical="top" wrapText="1"/>
    </xf>
    <xf numFmtId="0" fontId="0" fillId="14" borderId="9" xfId="0" applyFill="1" applyBorder="1">
      <alignment vertical="center"/>
    </xf>
    <xf numFmtId="0" fontId="28" fillId="13" borderId="7" xfId="0" applyFont="1" applyFill="1" applyBorder="1" applyAlignment="1">
      <alignment vertical="top" textRotation="255" wrapText="1" shrinkToFit="1"/>
    </xf>
    <xf numFmtId="0" fontId="17" fillId="7" borderId="80" xfId="0" applyFont="1" applyFill="1" applyBorder="1" applyAlignment="1">
      <alignment horizontal="center" vertical="center" wrapText="1"/>
    </xf>
    <xf numFmtId="0" fontId="0" fillId="15" borderId="81" xfId="0" applyFill="1" applyBorder="1">
      <alignment vertical="center"/>
    </xf>
    <xf numFmtId="0" fontId="17" fillId="8" borderId="36" xfId="0" applyFont="1" applyFill="1" applyBorder="1" applyAlignment="1">
      <alignment horizontal="center" vertical="center"/>
    </xf>
    <xf numFmtId="0" fontId="9" fillId="15" borderId="82" xfId="0" applyFont="1" applyFill="1" applyBorder="1" applyAlignment="1">
      <alignment horizontal="left" vertical="center" wrapText="1"/>
    </xf>
    <xf numFmtId="0" fontId="9" fillId="15" borderId="84" xfId="0" applyFont="1" applyFill="1" applyBorder="1" applyAlignment="1">
      <alignment horizontal="left" vertical="center" wrapText="1"/>
    </xf>
    <xf numFmtId="0" fontId="7" fillId="12" borderId="85" xfId="0" applyFont="1" applyFill="1" applyBorder="1" applyAlignment="1">
      <alignment horizontal="center" vertical="center"/>
    </xf>
    <xf numFmtId="0" fontId="12" fillId="12" borderId="85" xfId="0" applyFont="1" applyFill="1" applyBorder="1" applyAlignment="1">
      <alignment horizontal="left" vertical="top" shrinkToFit="1"/>
    </xf>
    <xf numFmtId="0" fontId="15" fillId="3" borderId="0" xfId="0" applyFont="1" applyFill="1" applyBorder="1" applyAlignment="1">
      <alignment vertical="center"/>
    </xf>
    <xf numFmtId="0" fontId="21" fillId="3" borderId="0" xfId="0" applyFont="1" applyFill="1">
      <alignment vertical="center"/>
    </xf>
    <xf numFmtId="0" fontId="12" fillId="12" borderId="0" xfId="0" applyFont="1" applyFill="1" applyBorder="1" applyAlignment="1">
      <alignment horizontal="left" vertical="top" shrinkToFit="1"/>
    </xf>
    <xf numFmtId="0" fontId="7" fillId="15" borderId="15" xfId="0" applyFont="1" applyFill="1" applyBorder="1" applyAlignment="1">
      <alignment horizontal="center" vertical="center"/>
    </xf>
    <xf numFmtId="0" fontId="9" fillId="14" borderId="1" xfId="0" applyFont="1" applyFill="1" applyBorder="1" applyAlignment="1">
      <alignment horizontal="center" vertical="center" wrapText="1"/>
    </xf>
    <xf numFmtId="0" fontId="9" fillId="14" borderId="1" xfId="0" applyFont="1" applyFill="1" applyBorder="1" applyAlignment="1">
      <alignment vertical="center" wrapText="1"/>
    </xf>
    <xf numFmtId="0" fontId="9" fillId="3" borderId="1" xfId="0" applyFont="1" applyFill="1" applyBorder="1" applyAlignment="1">
      <alignment vertical="center" wrapText="1"/>
    </xf>
    <xf numFmtId="0" fontId="7" fillId="2" borderId="1" xfId="0" applyFont="1" applyFill="1" applyBorder="1" applyAlignment="1">
      <alignment horizontal="center" vertical="center"/>
    </xf>
    <xf numFmtId="0" fontId="7" fillId="0" borderId="24" xfId="0" applyFont="1" applyBorder="1" applyAlignment="1">
      <alignment horizontal="left" vertical="center" wrapText="1"/>
    </xf>
    <xf numFmtId="0" fontId="7" fillId="0" borderId="25" xfId="0" applyFont="1" applyBorder="1" applyAlignment="1">
      <alignment horizontal="left" vertical="center"/>
    </xf>
    <xf numFmtId="0" fontId="7" fillId="0" borderId="26" xfId="0" applyFont="1" applyBorder="1" applyAlignment="1">
      <alignment horizontal="left" vertical="center"/>
    </xf>
    <xf numFmtId="0" fontId="7" fillId="0" borderId="21" xfId="0" applyFont="1" applyBorder="1" applyAlignment="1">
      <alignment horizontal="left" vertical="center" wrapText="1"/>
    </xf>
    <xf numFmtId="0" fontId="7" fillId="0" borderId="22" xfId="0" applyFont="1" applyBorder="1" applyAlignment="1">
      <alignment horizontal="left" vertical="center"/>
    </xf>
    <xf numFmtId="0" fontId="7" fillId="0" borderId="23" xfId="0" applyFont="1"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9" fillId="14" borderId="2" xfId="0" applyFont="1" applyFill="1" applyBorder="1" applyAlignment="1">
      <alignment horizontal="left" vertical="center" wrapText="1"/>
    </xf>
    <xf numFmtId="0" fontId="9" fillId="14" borderId="3" xfId="0" applyFont="1" applyFill="1" applyBorder="1" applyAlignment="1">
      <alignment horizontal="left" vertical="center" wrapText="1"/>
    </xf>
    <xf numFmtId="0" fontId="9" fillId="14" borderId="4" xfId="0" applyFont="1" applyFill="1" applyBorder="1" applyAlignment="1">
      <alignment horizontal="left" vertical="center" wrapText="1"/>
    </xf>
    <xf numFmtId="0" fontId="7" fillId="0" borderId="2" xfId="0" applyFont="1" applyBorder="1" applyAlignment="1">
      <alignment horizontal="left" vertical="center" shrinkToFit="1"/>
    </xf>
    <xf numFmtId="0" fontId="7" fillId="0" borderId="3" xfId="0" applyFont="1" applyBorder="1" applyAlignment="1">
      <alignment horizontal="left" vertical="center" shrinkToFit="1"/>
    </xf>
    <xf numFmtId="0" fontId="7" fillId="0" borderId="4" xfId="0" applyFont="1" applyBorder="1" applyAlignment="1">
      <alignment horizontal="left" vertical="center" shrinkToFit="1"/>
    </xf>
    <xf numFmtId="0" fontId="33" fillId="13" borderId="0" xfId="0" applyFont="1" applyFill="1" applyBorder="1" applyAlignment="1">
      <alignment horizontal="center" wrapText="1"/>
    </xf>
    <xf numFmtId="0" fontId="33" fillId="13" borderId="15" xfId="0" applyFont="1" applyFill="1" applyBorder="1" applyAlignment="1">
      <alignment horizontal="center" wrapText="1"/>
    </xf>
    <xf numFmtId="0" fontId="28" fillId="13" borderId="5" xfId="0" applyFont="1" applyFill="1" applyBorder="1" applyAlignment="1">
      <alignment horizontal="center" vertical="top" textRotation="255" wrapText="1" shrinkToFit="1"/>
    </xf>
    <xf numFmtId="0" fontId="28" fillId="13" borderId="6" xfId="0" applyFont="1" applyFill="1" applyBorder="1" applyAlignment="1">
      <alignment horizontal="center" vertical="top" textRotation="255" wrapText="1" shrinkToFit="1"/>
    </xf>
    <xf numFmtId="0" fontId="28" fillId="13" borderId="9" xfId="0" applyFont="1" applyFill="1" applyBorder="1" applyAlignment="1">
      <alignment horizontal="center" vertical="top" textRotation="255" wrapText="1" shrinkToFit="1"/>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2" xfId="0" applyFont="1" applyBorder="1" applyAlignment="1">
      <alignment horizontal="left" vertical="top"/>
    </xf>
    <xf numFmtId="0" fontId="7" fillId="0" borderId="3" xfId="0" applyFont="1" applyBorder="1" applyAlignment="1">
      <alignment horizontal="left" vertical="top"/>
    </xf>
    <xf numFmtId="0" fontId="7" fillId="0" borderId="4" xfId="0" applyFont="1" applyBorder="1" applyAlignment="1">
      <alignment horizontal="left" vertical="top"/>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7" fillId="0" borderId="0" xfId="0" applyFont="1" applyBorder="1" applyAlignment="1">
      <alignment horizontal="left" vertical="center" wrapText="1"/>
    </xf>
    <xf numFmtId="0" fontId="7" fillId="0" borderId="0" xfId="0" applyFont="1" applyAlignment="1">
      <alignment horizontal="left" vertical="top" wrapText="1"/>
    </xf>
    <xf numFmtId="0" fontId="11" fillId="2" borderId="0" xfId="0" applyFont="1" applyFill="1" applyBorder="1" applyAlignment="1">
      <alignment horizontal="left" vertical="center" wrapText="1"/>
    </xf>
    <xf numFmtId="0" fontId="11" fillId="4" borderId="2" xfId="0" applyFont="1" applyFill="1" applyBorder="1" applyAlignment="1">
      <alignment horizontal="left" vertical="center"/>
    </xf>
    <xf numFmtId="0" fontId="11" fillId="4" borderId="3" xfId="0" applyFont="1" applyFill="1" applyBorder="1" applyAlignment="1">
      <alignment horizontal="left" vertical="center"/>
    </xf>
    <xf numFmtId="0" fontId="11" fillId="4" borderId="4" xfId="0" applyFont="1" applyFill="1" applyBorder="1" applyAlignment="1">
      <alignment horizontal="left" vertical="center"/>
    </xf>
    <xf numFmtId="0" fontId="16" fillId="5" borderId="1" xfId="0" applyFont="1" applyFill="1" applyBorder="1" applyAlignment="1">
      <alignment horizontal="center" vertical="center"/>
    </xf>
    <xf numFmtId="0" fontId="7" fillId="0" borderId="0" xfId="0" applyFont="1" applyAlignment="1">
      <alignment horizontal="left" vertical="center" wrapText="1"/>
    </xf>
    <xf numFmtId="0" fontId="10" fillId="4" borderId="2" xfId="0" applyFont="1" applyFill="1" applyBorder="1" applyAlignment="1">
      <alignment horizontal="left" vertical="center"/>
    </xf>
    <xf numFmtId="0" fontId="10" fillId="4" borderId="3" xfId="0" applyFont="1" applyFill="1" applyBorder="1" applyAlignment="1">
      <alignment horizontal="left" vertical="center"/>
    </xf>
    <xf numFmtId="0" fontId="10" fillId="4" borderId="4" xfId="0" applyFont="1" applyFill="1" applyBorder="1" applyAlignment="1">
      <alignment horizontal="left" vertical="center"/>
    </xf>
    <xf numFmtId="0" fontId="33" fillId="13" borderId="5" xfId="0" applyFont="1" applyFill="1" applyBorder="1" applyAlignment="1">
      <alignment horizontal="center" vertical="center" wrapText="1"/>
    </xf>
    <xf numFmtId="0" fontId="33" fillId="13" borderId="6" xfId="0" applyFont="1" applyFill="1" applyBorder="1" applyAlignment="1">
      <alignment horizontal="center" vertical="center" wrapText="1"/>
    </xf>
    <xf numFmtId="0" fontId="33" fillId="13" borderId="7" xfId="0" applyFont="1" applyFill="1" applyBorder="1" applyAlignment="1">
      <alignment horizontal="center" vertical="center" wrapText="1"/>
    </xf>
    <xf numFmtId="0" fontId="8" fillId="14" borderId="15" xfId="0" applyFont="1" applyFill="1" applyBorder="1" applyAlignment="1">
      <alignment horizontal="center" vertical="center" wrapText="1"/>
    </xf>
    <xf numFmtId="0" fontId="9" fillId="14" borderId="15" xfId="0" applyFont="1" applyFill="1" applyBorder="1" applyAlignment="1">
      <alignment horizontal="center" vertical="center" wrapText="1"/>
    </xf>
    <xf numFmtId="0" fontId="9" fillId="14" borderId="13"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14" borderId="8" xfId="0" applyFont="1" applyFill="1" applyBorder="1" applyAlignment="1">
      <alignment horizontal="left" vertical="top" wrapText="1"/>
    </xf>
    <xf numFmtId="0" fontId="9" fillId="14" borderId="14" xfId="0" applyFont="1" applyFill="1" applyBorder="1" applyAlignment="1">
      <alignment horizontal="left" vertical="top" wrapText="1"/>
    </xf>
    <xf numFmtId="0" fontId="9" fillId="14" borderId="11" xfId="0" applyFont="1" applyFill="1" applyBorder="1" applyAlignment="1">
      <alignment horizontal="left" vertical="top" wrapText="1"/>
    </xf>
    <xf numFmtId="0" fontId="9" fillId="14" borderId="9" xfId="0" applyFont="1" applyFill="1" applyBorder="1" applyAlignment="1">
      <alignment horizontal="left" vertical="top" wrapText="1"/>
    </xf>
    <xf numFmtId="0" fontId="9" fillId="14" borderId="0" xfId="0" applyFont="1" applyFill="1" applyBorder="1" applyAlignment="1">
      <alignment horizontal="left" vertical="top" wrapText="1"/>
    </xf>
    <xf numFmtId="0" fontId="9" fillId="14" borderId="12" xfId="0" applyFont="1" applyFill="1" applyBorder="1" applyAlignment="1">
      <alignment horizontal="left" vertical="top" wrapText="1"/>
    </xf>
    <xf numFmtId="0" fontId="9" fillId="14" borderId="10" xfId="0" applyFont="1" applyFill="1" applyBorder="1" applyAlignment="1">
      <alignment horizontal="left" vertical="top" wrapText="1"/>
    </xf>
    <xf numFmtId="0" fontId="9" fillId="14" borderId="15" xfId="0" applyFont="1" applyFill="1" applyBorder="1" applyAlignment="1">
      <alignment horizontal="left" vertical="top" wrapText="1"/>
    </xf>
    <xf numFmtId="0" fontId="9" fillId="14" borderId="13" xfId="0" applyFont="1" applyFill="1" applyBorder="1" applyAlignment="1">
      <alignment horizontal="left" vertical="top" wrapText="1"/>
    </xf>
    <xf numFmtId="0" fontId="7" fillId="0" borderId="8" xfId="0" applyFont="1" applyBorder="1" applyAlignment="1">
      <alignment horizontal="left" vertical="center" wrapText="1"/>
    </xf>
    <xf numFmtId="0" fontId="7" fillId="0" borderId="14"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xf numFmtId="0" fontId="7" fillId="0" borderId="12" xfId="0" applyFont="1" applyBorder="1" applyAlignment="1">
      <alignment horizontal="left" vertical="center" wrapText="1"/>
    </xf>
    <xf numFmtId="0" fontId="7" fillId="0" borderId="10" xfId="0" applyFont="1" applyBorder="1" applyAlignment="1">
      <alignment horizontal="left" vertical="center" wrapText="1"/>
    </xf>
    <xf numFmtId="0" fontId="7" fillId="0" borderId="15" xfId="0" applyFont="1" applyBorder="1" applyAlignment="1">
      <alignment horizontal="left" vertical="center" wrapText="1"/>
    </xf>
    <xf numFmtId="0" fontId="7" fillId="0" borderId="13" xfId="0" applyFont="1" applyBorder="1" applyAlignment="1">
      <alignment horizontal="left" vertical="center" wrapText="1"/>
    </xf>
    <xf numFmtId="0" fontId="8" fillId="14" borderId="5" xfId="0" applyFont="1" applyFill="1" applyBorder="1" applyAlignment="1">
      <alignment horizontal="center" vertical="top" wrapText="1"/>
    </xf>
    <xf numFmtId="0" fontId="8" fillId="14" borderId="6" xfId="0" applyFont="1" applyFill="1" applyBorder="1" applyAlignment="1">
      <alignment horizontal="center" vertical="top" wrapText="1"/>
    </xf>
    <xf numFmtId="0" fontId="7" fillId="0" borderId="2" xfId="0" applyFont="1" applyBorder="1" applyAlignment="1">
      <alignment vertical="center" shrinkToFit="1"/>
    </xf>
    <xf numFmtId="0" fontId="7" fillId="0" borderId="3" xfId="0" applyFont="1" applyBorder="1" applyAlignment="1">
      <alignment vertical="center" shrinkToFit="1"/>
    </xf>
    <xf numFmtId="0" fontId="7" fillId="0" borderId="4" xfId="0" applyFont="1" applyBorder="1" applyAlignment="1">
      <alignment vertical="center" shrinkToFit="1"/>
    </xf>
    <xf numFmtId="0" fontId="0" fillId="6" borderId="0" xfId="0" applyFill="1">
      <alignment vertical="center"/>
    </xf>
    <xf numFmtId="0" fontId="7" fillId="0" borderId="18" xfId="0" applyFont="1" applyFill="1" applyBorder="1" applyAlignment="1">
      <alignment horizontal="center" vertical="center" wrapText="1"/>
    </xf>
    <xf numFmtId="0" fontId="7" fillId="0" borderId="19" xfId="0" applyFont="1" applyFill="1" applyBorder="1" applyAlignment="1">
      <alignment horizontal="center" vertical="center"/>
    </xf>
    <xf numFmtId="0" fontId="7" fillId="0" borderId="20" xfId="0" applyFont="1" applyFill="1" applyBorder="1" applyAlignment="1">
      <alignment horizontal="center" vertical="center"/>
    </xf>
    <xf numFmtId="0" fontId="12"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9" borderId="18" xfId="0" applyFont="1" applyFill="1" applyBorder="1" applyAlignment="1">
      <alignment horizontal="center" vertical="center" wrapText="1"/>
    </xf>
    <xf numFmtId="0" fontId="7" fillId="9" borderId="19" xfId="0" applyFont="1" applyFill="1" applyBorder="1" applyAlignment="1">
      <alignment horizontal="center" vertical="center" wrapText="1"/>
    </xf>
    <xf numFmtId="0" fontId="7" fillId="9" borderId="20"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7" fillId="10" borderId="19" xfId="0" applyFont="1" applyFill="1" applyBorder="1" applyAlignment="1">
      <alignment horizontal="center" vertical="center" wrapText="1"/>
    </xf>
    <xf numFmtId="0" fontId="7" fillId="10" borderId="20" xfId="0" applyFont="1" applyFill="1" applyBorder="1" applyAlignment="1">
      <alignment horizontal="center" vertical="center" wrapText="1"/>
    </xf>
    <xf numFmtId="0" fontId="7" fillId="0" borderId="18" xfId="0" applyFont="1" applyBorder="1" applyAlignment="1">
      <alignment horizontal="center" vertical="center" wrapText="1"/>
    </xf>
    <xf numFmtId="0" fontId="7" fillId="14" borderId="5" xfId="0" applyFont="1" applyFill="1" applyBorder="1" applyAlignment="1">
      <alignment horizontal="center" vertical="top"/>
    </xf>
    <xf numFmtId="0" fontId="7" fillId="14" borderId="7" xfId="0" applyFont="1" applyFill="1" applyBorder="1" applyAlignment="1">
      <alignment horizontal="center" vertical="top"/>
    </xf>
    <xf numFmtId="0" fontId="7" fillId="14" borderId="6" xfId="0" applyFont="1" applyFill="1" applyBorder="1" applyAlignment="1">
      <alignment horizontal="center" vertical="top"/>
    </xf>
    <xf numFmtId="0" fontId="15" fillId="0" borderId="14" xfId="0" applyFont="1" applyBorder="1" applyAlignment="1">
      <alignment horizontal="left" vertical="center" wrapText="1"/>
    </xf>
    <xf numFmtId="0" fontId="15" fillId="0" borderId="0" xfId="0" applyFont="1" applyBorder="1" applyAlignment="1">
      <alignment horizontal="left" vertical="center" wrapText="1"/>
    </xf>
    <xf numFmtId="0" fontId="20" fillId="13" borderId="14" xfId="0" applyFont="1" applyFill="1" applyBorder="1" applyAlignment="1">
      <alignment horizontal="center" vertical="center"/>
    </xf>
    <xf numFmtId="0" fontId="20" fillId="13" borderId="0" xfId="0" applyFont="1" applyFill="1" applyBorder="1" applyAlignment="1">
      <alignment horizontal="center" vertical="center"/>
    </xf>
    <xf numFmtId="0" fontId="7" fillId="15" borderId="2" xfId="0" applyFont="1" applyFill="1" applyBorder="1" applyAlignment="1">
      <alignment horizontal="center" vertical="center"/>
    </xf>
    <xf numFmtId="0" fontId="7" fillId="15" borderId="3" xfId="0" applyFont="1" applyFill="1" applyBorder="1" applyAlignment="1">
      <alignment horizontal="center" vertical="center"/>
    </xf>
    <xf numFmtId="0" fontId="7" fillId="15" borderId="4" xfId="0" applyFont="1" applyFill="1" applyBorder="1" applyAlignment="1">
      <alignment horizontal="center" vertical="center"/>
    </xf>
    <xf numFmtId="0" fontId="20" fillId="13" borderId="0" xfId="0" applyFont="1" applyFill="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15" borderId="76" xfId="0" applyFont="1" applyFill="1" applyBorder="1" applyAlignment="1">
      <alignment horizontal="center" vertical="center" shrinkToFit="1"/>
    </xf>
    <xf numFmtId="0" fontId="7" fillId="15" borderId="77" xfId="0" applyFont="1" applyFill="1" applyBorder="1" applyAlignment="1">
      <alignment horizontal="center" vertical="center" shrinkToFit="1"/>
    </xf>
    <xf numFmtId="0" fontId="7" fillId="7" borderId="76" xfId="0" applyFont="1" applyFill="1" applyBorder="1" applyAlignment="1">
      <alignment horizontal="center" vertical="center" shrinkToFit="1"/>
    </xf>
    <xf numFmtId="0" fontId="16" fillId="7" borderId="68" xfId="0" applyFont="1" applyFill="1" applyBorder="1" applyAlignment="1">
      <alignment horizontal="center" vertical="center"/>
    </xf>
    <xf numFmtId="0" fontId="16" fillId="7" borderId="67" xfId="0" applyFont="1" applyFill="1" applyBorder="1" applyAlignment="1">
      <alignment horizontal="center" vertical="center"/>
    </xf>
    <xf numFmtId="0" fontId="16" fillId="8" borderId="70" xfId="0" applyFont="1" applyFill="1" applyBorder="1" applyAlignment="1">
      <alignment horizontal="center" vertical="center"/>
    </xf>
    <xf numFmtId="0" fontId="16" fillId="8" borderId="3" xfId="0" applyFont="1" applyFill="1" applyBorder="1" applyAlignment="1">
      <alignment horizontal="center" vertical="center"/>
    </xf>
    <xf numFmtId="0" fontId="27" fillId="11" borderId="54" xfId="0" applyFont="1" applyFill="1" applyBorder="1" applyAlignment="1">
      <alignment horizontal="center" vertical="center"/>
    </xf>
    <xf numFmtId="0" fontId="27" fillId="11" borderId="55" xfId="0" applyFont="1" applyFill="1" applyBorder="1" applyAlignment="1">
      <alignment horizontal="center" vertical="center"/>
    </xf>
    <xf numFmtId="0" fontId="7" fillId="15" borderId="0" xfId="0" applyFont="1" applyFill="1" applyAlignment="1">
      <alignment horizontal="left" vertical="center"/>
    </xf>
    <xf numFmtId="0" fontId="7" fillId="15" borderId="78" xfId="0" applyFont="1" applyFill="1" applyBorder="1" applyAlignment="1">
      <alignment horizontal="center" vertical="center" shrinkToFit="1"/>
    </xf>
    <xf numFmtId="0" fontId="7" fillId="15" borderId="1" xfId="0" applyFont="1" applyFill="1" applyBorder="1" applyAlignment="1">
      <alignment horizontal="center" vertical="center"/>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7" fillId="15" borderId="5" xfId="0" applyFont="1" applyFill="1" applyBorder="1" applyAlignment="1">
      <alignment horizontal="center" vertical="center"/>
    </xf>
    <xf numFmtId="0" fontId="7" fillId="15" borderId="6" xfId="0" applyFont="1" applyFill="1" applyBorder="1" applyAlignment="1">
      <alignment horizontal="center" vertical="center"/>
    </xf>
    <xf numFmtId="0" fontId="7" fillId="15" borderId="7" xfId="0" applyFont="1" applyFill="1" applyBorder="1" applyAlignment="1">
      <alignment horizontal="center" vertical="center"/>
    </xf>
    <xf numFmtId="0" fontId="12" fillId="0" borderId="46" xfId="0" applyFont="1" applyBorder="1" applyAlignment="1">
      <alignment horizontal="center" vertical="center" wrapText="1"/>
    </xf>
    <xf numFmtId="0" fontId="12" fillId="15" borderId="47" xfId="0" applyFont="1" applyFill="1" applyBorder="1" applyAlignment="1">
      <alignment horizontal="left" vertical="center" shrinkToFit="1"/>
    </xf>
    <xf numFmtId="0" fontId="12" fillId="15" borderId="48" xfId="0" applyFont="1" applyFill="1" applyBorder="1" applyAlignment="1">
      <alignment horizontal="left" vertical="center" shrinkToFit="1"/>
    </xf>
    <xf numFmtId="0" fontId="12" fillId="15" borderId="49" xfId="0" applyFont="1" applyFill="1" applyBorder="1" applyAlignment="1">
      <alignment horizontal="left" vertical="center" shrinkToFit="1"/>
    </xf>
    <xf numFmtId="0" fontId="12" fillId="15" borderId="46" xfId="0" applyFont="1" applyFill="1" applyBorder="1" applyAlignment="1">
      <alignment horizontal="left" vertical="center" shrinkToFit="1"/>
    </xf>
    <xf numFmtId="0" fontId="7" fillId="15" borderId="79" xfId="0" applyFont="1" applyFill="1" applyBorder="1" applyAlignment="1">
      <alignment horizontal="center" vertical="center" shrinkToFit="1"/>
    </xf>
    <xf numFmtId="0" fontId="16" fillId="8" borderId="15" xfId="0" applyFont="1" applyFill="1" applyBorder="1" applyAlignment="1">
      <alignment horizontal="center" vertical="center"/>
    </xf>
    <xf numFmtId="0" fontId="27" fillId="11" borderId="3" xfId="0" applyFont="1" applyFill="1" applyBorder="1" applyAlignment="1">
      <alignment horizontal="center" vertical="center"/>
    </xf>
    <xf numFmtId="0" fontId="9" fillId="0" borderId="11" xfId="0" applyFont="1" applyBorder="1" applyAlignment="1">
      <alignment horizontal="center" vertical="center" wrapText="1" shrinkToFit="1"/>
    </xf>
    <xf numFmtId="0" fontId="9" fillId="0" borderId="12" xfId="0" applyFont="1" applyBorder="1" applyAlignment="1">
      <alignment horizontal="center" vertical="center" wrapText="1" shrinkToFit="1"/>
    </xf>
    <xf numFmtId="0" fontId="9" fillId="0" borderId="13" xfId="0" applyFont="1" applyBorder="1" applyAlignment="1">
      <alignment horizontal="center" vertical="center" wrapText="1" shrinkToFit="1"/>
    </xf>
    <xf numFmtId="0" fontId="12" fillId="0" borderId="7" xfId="0" applyFont="1" applyBorder="1" applyAlignment="1">
      <alignment horizontal="left" vertical="center" wrapText="1"/>
    </xf>
    <xf numFmtId="0" fontId="12" fillId="0" borderId="1" xfId="0" applyFont="1" applyBorder="1" applyAlignment="1">
      <alignment horizontal="left" vertical="center" wrapText="1"/>
    </xf>
    <xf numFmtId="0" fontId="8" fillId="15" borderId="7" xfId="0" applyFont="1" applyFill="1" applyBorder="1" applyAlignment="1">
      <alignment horizontal="center" vertical="center"/>
    </xf>
    <xf numFmtId="0" fontId="8" fillId="15" borderId="1" xfId="0" applyFont="1" applyFill="1" applyBorder="1" applyAlignment="1">
      <alignment horizontal="center" vertical="center"/>
    </xf>
    <xf numFmtId="0" fontId="12" fillId="15" borderId="7" xfId="0" applyFont="1" applyFill="1" applyBorder="1" applyAlignment="1">
      <alignment horizontal="left" vertical="center" shrinkToFit="1"/>
    </xf>
    <xf numFmtId="0" fontId="12" fillId="15" borderId="1" xfId="0" applyFont="1" applyFill="1" applyBorder="1" applyAlignment="1">
      <alignment horizontal="left" vertical="center" shrinkToFit="1"/>
    </xf>
    <xf numFmtId="0" fontId="12" fillId="0" borderId="9" xfId="0" applyFont="1" applyBorder="1" applyAlignment="1">
      <alignment horizontal="left" vertical="center" shrinkToFit="1"/>
    </xf>
    <xf numFmtId="0" fontId="12" fillId="0" borderId="12" xfId="0" applyFont="1" applyBorder="1" applyAlignment="1">
      <alignment horizontal="left" vertical="center" shrinkToFit="1"/>
    </xf>
    <xf numFmtId="0" fontId="12" fillId="0" borderId="10" xfId="0" applyFont="1" applyBorder="1" applyAlignment="1">
      <alignment horizontal="left" vertical="center" shrinkToFit="1"/>
    </xf>
    <xf numFmtId="0" fontId="12" fillId="0" borderId="13" xfId="0" applyFont="1" applyBorder="1" applyAlignment="1">
      <alignment horizontal="left" vertical="center" shrinkToFit="1"/>
    </xf>
    <xf numFmtId="0" fontId="12" fillId="0" borderId="18" xfId="0" applyFont="1" applyFill="1" applyBorder="1" applyAlignment="1">
      <alignment horizontal="center" vertical="center" wrapText="1"/>
    </xf>
    <xf numFmtId="0" fontId="12" fillId="0" borderId="19" xfId="0" applyFont="1" applyFill="1" applyBorder="1" applyAlignment="1">
      <alignment horizontal="center" vertical="center"/>
    </xf>
    <xf numFmtId="0" fontId="12" fillId="0" borderId="20" xfId="0" applyFont="1" applyFill="1" applyBorder="1" applyAlignment="1">
      <alignment horizontal="center" vertical="center"/>
    </xf>
    <xf numFmtId="0" fontId="18" fillId="15" borderId="0" xfId="0" applyFont="1" applyFill="1" applyAlignment="1">
      <alignment horizontal="left" vertical="center"/>
    </xf>
    <xf numFmtId="0" fontId="7" fillId="15" borderId="12" xfId="0" applyFont="1" applyFill="1" applyBorder="1" applyAlignment="1">
      <alignment horizontal="left" vertical="center"/>
    </xf>
    <xf numFmtId="0" fontId="12" fillId="0" borderId="9" xfId="0" applyFont="1" applyBorder="1" applyAlignment="1">
      <alignment horizontal="left" vertical="center" wrapText="1" shrinkToFit="1"/>
    </xf>
    <xf numFmtId="0" fontId="12" fillId="10" borderId="18" xfId="0" applyFont="1" applyFill="1" applyBorder="1" applyAlignment="1">
      <alignment horizontal="center" vertical="center" wrapText="1"/>
    </xf>
    <xf numFmtId="0" fontId="12" fillId="10" borderId="19" xfId="0" applyFont="1" applyFill="1" applyBorder="1" applyAlignment="1">
      <alignment horizontal="center" vertical="center" wrapText="1"/>
    </xf>
    <xf numFmtId="0" fontId="12" fillId="10" borderId="20" xfId="0" applyFont="1" applyFill="1" applyBorder="1" applyAlignment="1">
      <alignment horizontal="center" vertical="center" wrapText="1"/>
    </xf>
    <xf numFmtId="0" fontId="12" fillId="0" borderId="9" xfId="0" applyFont="1" applyFill="1" applyBorder="1" applyAlignment="1">
      <alignment horizontal="left" vertical="center" shrinkToFit="1"/>
    </xf>
    <xf numFmtId="0" fontId="12" fillId="0" borderId="12" xfId="0" applyFont="1" applyFill="1" applyBorder="1" applyAlignment="1">
      <alignment horizontal="left" vertical="center" shrinkToFit="1"/>
    </xf>
    <xf numFmtId="0" fontId="12" fillId="0" borderId="10" xfId="0" applyFont="1" applyFill="1" applyBorder="1" applyAlignment="1">
      <alignment horizontal="left" vertical="center" shrinkToFit="1"/>
    </xf>
    <xf numFmtId="0" fontId="12" fillId="0" borderId="13" xfId="0" applyFont="1" applyFill="1" applyBorder="1" applyAlignment="1">
      <alignment horizontal="left" vertical="center" shrinkToFit="1"/>
    </xf>
    <xf numFmtId="0" fontId="32" fillId="2" borderId="5" xfId="0" applyFont="1" applyFill="1" applyBorder="1" applyAlignment="1">
      <alignment horizontal="center" vertical="center" textRotation="255"/>
    </xf>
    <xf numFmtId="0" fontId="32" fillId="2" borderId="6" xfId="0" applyFont="1" applyFill="1" applyBorder="1" applyAlignment="1">
      <alignment horizontal="center" vertical="center" textRotation="255"/>
    </xf>
    <xf numFmtId="0" fontId="9" fillId="2" borderId="5" xfId="0" applyFont="1" applyFill="1" applyBorder="1" applyAlignment="1">
      <alignment horizontal="center" vertical="center" textRotation="255" shrinkToFit="1"/>
    </xf>
    <xf numFmtId="0" fontId="9" fillId="2" borderId="6" xfId="0" applyFont="1" applyFill="1" applyBorder="1" applyAlignment="1">
      <alignment horizontal="center" vertical="center" textRotation="255" shrinkToFit="1"/>
    </xf>
    <xf numFmtId="0" fontId="9" fillId="2" borderId="7" xfId="0" applyFont="1" applyFill="1" applyBorder="1" applyAlignment="1">
      <alignment horizontal="center" vertical="center" textRotation="255" shrinkToFit="1"/>
    </xf>
    <xf numFmtId="0" fontId="9" fillId="0" borderId="5" xfId="0" applyFont="1" applyBorder="1" applyAlignment="1">
      <alignment horizontal="center" vertical="center" wrapText="1" shrinkToFit="1"/>
    </xf>
    <xf numFmtId="0" fontId="9" fillId="0" borderId="6" xfId="0" applyFont="1" applyBorder="1" applyAlignment="1">
      <alignment horizontal="center" vertical="center" wrapText="1" shrinkToFit="1"/>
    </xf>
    <xf numFmtId="0" fontId="9" fillId="0" borderId="7" xfId="0" applyFont="1" applyBorder="1" applyAlignment="1">
      <alignment horizontal="center" vertical="center" wrapText="1" shrinkToFit="1"/>
    </xf>
    <xf numFmtId="0" fontId="9" fillId="2" borderId="1" xfId="0" applyFont="1" applyFill="1" applyBorder="1" applyAlignment="1">
      <alignment horizontal="left" vertical="top" wrapText="1"/>
    </xf>
    <xf numFmtId="0" fontId="17" fillId="2" borderId="5"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9" fillId="2" borderId="5" xfId="0" applyFont="1" applyFill="1" applyBorder="1" applyAlignment="1">
      <alignment horizontal="left" vertical="top" wrapText="1"/>
    </xf>
    <xf numFmtId="0" fontId="9" fillId="2" borderId="6" xfId="0" applyFont="1" applyFill="1" applyBorder="1" applyAlignment="1">
      <alignment horizontal="left" vertical="top" wrapText="1"/>
    </xf>
    <xf numFmtId="0" fontId="9" fillId="2" borderId="7" xfId="0" applyFont="1" applyFill="1" applyBorder="1" applyAlignment="1">
      <alignment horizontal="left" vertical="top" wrapText="1"/>
    </xf>
    <xf numFmtId="0" fontId="17" fillId="0" borderId="5" xfId="0" applyFont="1" applyBorder="1" applyAlignment="1">
      <alignment horizontal="center"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9" fillId="15" borderId="5" xfId="0" applyFont="1" applyFill="1" applyBorder="1" applyAlignment="1">
      <alignment horizontal="left" vertical="center"/>
    </xf>
    <xf numFmtId="0" fontId="9" fillId="15" borderId="7" xfId="0" applyFont="1" applyFill="1" applyBorder="1" applyAlignment="1">
      <alignment horizontal="left" vertical="center"/>
    </xf>
    <xf numFmtId="0" fontId="7" fillId="15" borderId="8" xfId="0" applyFont="1" applyFill="1" applyBorder="1" applyAlignment="1">
      <alignment horizontal="left" vertical="center" wrapText="1" shrinkToFit="1"/>
    </xf>
    <xf numFmtId="0" fontId="7" fillId="15" borderId="14" xfId="0" applyFont="1" applyFill="1" applyBorder="1" applyAlignment="1">
      <alignment horizontal="left" vertical="center" wrapText="1" shrinkToFit="1"/>
    </xf>
    <xf numFmtId="0" fontId="7" fillId="15" borderId="11" xfId="0" applyFont="1" applyFill="1" applyBorder="1" applyAlignment="1">
      <alignment horizontal="left" vertical="center" wrapText="1" shrinkToFit="1"/>
    </xf>
    <xf numFmtId="0" fontId="7" fillId="15" borderId="10" xfId="0" applyFont="1" applyFill="1" applyBorder="1" applyAlignment="1">
      <alignment horizontal="left" vertical="center" wrapText="1" shrinkToFit="1"/>
    </xf>
    <xf numFmtId="0" fontId="7" fillId="15" borderId="15" xfId="0" applyFont="1" applyFill="1" applyBorder="1" applyAlignment="1">
      <alignment horizontal="left" vertical="center" wrapText="1" shrinkToFit="1"/>
    </xf>
    <xf numFmtId="0" fontId="7" fillId="15" borderId="13" xfId="0" applyFont="1" applyFill="1" applyBorder="1" applyAlignment="1">
      <alignment horizontal="left" vertical="center" wrapText="1" shrinkToFit="1"/>
    </xf>
    <xf numFmtId="0" fontId="7" fillId="15" borderId="0" xfId="0" applyFont="1" applyFill="1" applyBorder="1" applyAlignment="1">
      <alignment horizontal="left" vertical="center" wrapText="1"/>
    </xf>
    <xf numFmtId="0" fontId="7" fillId="15" borderId="15" xfId="0" applyFont="1" applyFill="1" applyBorder="1" applyAlignment="1">
      <alignment horizontal="left" vertical="center" wrapText="1"/>
    </xf>
    <xf numFmtId="0" fontId="7" fillId="7" borderId="57" xfId="0" applyFont="1" applyFill="1" applyBorder="1" applyAlignment="1">
      <alignment horizontal="left" vertical="center" wrapText="1"/>
    </xf>
    <xf numFmtId="0" fontId="7" fillId="7" borderId="0" xfId="0" applyFont="1" applyFill="1" applyBorder="1" applyAlignment="1">
      <alignment horizontal="left" vertical="center" wrapText="1"/>
    </xf>
    <xf numFmtId="0" fontId="7" fillId="7" borderId="58" xfId="0" applyFont="1" applyFill="1" applyBorder="1" applyAlignment="1">
      <alignment horizontal="left" vertical="center" wrapText="1"/>
    </xf>
    <xf numFmtId="0" fontId="7" fillId="7" borderId="59" xfId="0" applyFont="1" applyFill="1" applyBorder="1" applyAlignment="1">
      <alignment horizontal="left" vertical="center" wrapText="1"/>
    </xf>
    <xf numFmtId="0" fontId="7" fillId="7" borderId="15" xfId="0" applyFont="1" applyFill="1" applyBorder="1" applyAlignment="1">
      <alignment horizontal="left" vertical="center" wrapText="1"/>
    </xf>
    <xf numFmtId="0" fontId="7" fillId="7" borderId="50" xfId="0" applyFont="1" applyFill="1" applyBorder="1" applyAlignment="1">
      <alignment horizontal="left" vertical="center" wrapText="1"/>
    </xf>
    <xf numFmtId="0" fontId="7" fillId="7" borderId="60"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52" xfId="0" applyFont="1" applyFill="1" applyBorder="1" applyAlignment="1">
      <alignment horizontal="center" vertical="center"/>
    </xf>
    <xf numFmtId="0" fontId="8" fillId="2" borderId="5" xfId="0" applyFont="1" applyFill="1" applyBorder="1" applyAlignment="1">
      <alignment horizontal="left" vertical="top" wrapText="1"/>
    </xf>
    <xf numFmtId="0" fontId="8" fillId="2" borderId="6" xfId="0" applyFont="1" applyFill="1" applyBorder="1" applyAlignment="1">
      <alignment horizontal="left" vertical="top" wrapText="1"/>
    </xf>
    <xf numFmtId="0" fontId="8" fillId="2" borderId="7" xfId="0" applyFont="1" applyFill="1" applyBorder="1" applyAlignment="1">
      <alignment horizontal="left" vertical="top" wrapText="1"/>
    </xf>
    <xf numFmtId="0" fontId="12" fillId="0" borderId="9" xfId="0" applyFont="1" applyFill="1" applyBorder="1" applyAlignment="1">
      <alignment horizontal="left" vertical="center" wrapText="1" shrinkToFit="1"/>
    </xf>
    <xf numFmtId="0" fontId="12" fillId="0" borderId="12" xfId="0" applyFont="1" applyFill="1" applyBorder="1" applyAlignment="1">
      <alignment horizontal="left" vertical="center" wrapText="1" shrinkToFit="1"/>
    </xf>
    <xf numFmtId="0" fontId="12" fillId="0" borderId="10" xfId="0" applyFont="1" applyFill="1" applyBorder="1" applyAlignment="1">
      <alignment horizontal="left" vertical="center" wrapText="1" shrinkToFit="1"/>
    </xf>
    <xf numFmtId="0" fontId="12" fillId="0" borderId="13" xfId="0" applyFont="1" applyFill="1" applyBorder="1" applyAlignment="1">
      <alignment horizontal="left" vertical="center" wrapText="1" shrinkToFit="1"/>
    </xf>
    <xf numFmtId="0" fontId="12" fillId="0" borderId="8" xfId="0" applyFont="1" applyBorder="1" applyAlignment="1">
      <alignment horizontal="left" vertical="center" wrapText="1"/>
    </xf>
    <xf numFmtId="0" fontId="12" fillId="0" borderId="11" xfId="0" applyFont="1" applyBorder="1" applyAlignment="1">
      <alignment horizontal="left" vertical="center" wrapText="1"/>
    </xf>
    <xf numFmtId="0" fontId="12" fillId="0" borderId="10" xfId="0" applyFont="1" applyBorder="1" applyAlignment="1">
      <alignment horizontal="left" vertical="center" wrapText="1"/>
    </xf>
    <xf numFmtId="0" fontId="12" fillId="0" borderId="13" xfId="0" applyFont="1" applyBorder="1" applyAlignment="1">
      <alignment horizontal="left" vertical="center" wrapText="1"/>
    </xf>
    <xf numFmtId="0" fontId="12" fillId="15" borderId="7" xfId="0" applyFont="1" applyFill="1" applyBorder="1" applyAlignment="1">
      <alignment horizontal="center" vertical="center" shrinkToFit="1"/>
    </xf>
    <xf numFmtId="0" fontId="12" fillId="15" borderId="1" xfId="0" applyFont="1" applyFill="1" applyBorder="1" applyAlignment="1">
      <alignment horizontal="center" vertical="center" shrinkToFit="1"/>
    </xf>
    <xf numFmtId="0" fontId="12" fillId="0" borderId="8"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10" xfId="0" applyFont="1" applyBorder="1" applyAlignment="1">
      <alignment horizontal="center" vertical="center" shrinkToFit="1"/>
    </xf>
    <xf numFmtId="0" fontId="12" fillId="0" borderId="13" xfId="0" applyFont="1" applyBorder="1" applyAlignment="1">
      <alignment horizontal="center" vertical="center" shrinkToFi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15" borderId="47" xfId="0" applyFont="1" applyFill="1" applyBorder="1" applyAlignment="1">
      <alignment horizontal="center" vertical="center" shrinkToFit="1"/>
    </xf>
    <xf numFmtId="0" fontId="12" fillId="15" borderId="48" xfId="0" applyFont="1" applyFill="1" applyBorder="1" applyAlignment="1">
      <alignment horizontal="center" vertical="center" shrinkToFit="1"/>
    </xf>
    <xf numFmtId="0" fontId="12" fillId="15" borderId="49" xfId="0" applyFont="1" applyFill="1" applyBorder="1" applyAlignment="1">
      <alignment horizontal="center" vertical="center" shrinkToFit="1"/>
    </xf>
    <xf numFmtId="0" fontId="12" fillId="15" borderId="46" xfId="0" applyFont="1" applyFill="1" applyBorder="1" applyAlignment="1">
      <alignment horizontal="center" vertical="center" shrinkToFit="1"/>
    </xf>
    <xf numFmtId="0" fontId="7" fillId="7" borderId="77" xfId="0" applyFont="1" applyFill="1" applyBorder="1" applyAlignment="1">
      <alignment horizontal="center" vertical="center" shrinkToFit="1"/>
    </xf>
    <xf numFmtId="0" fontId="9" fillId="0" borderId="14" xfId="0" applyFont="1" applyBorder="1" applyAlignment="1">
      <alignment horizontal="left" vertical="center"/>
    </xf>
    <xf numFmtId="0" fontId="12" fillId="15" borderId="2" xfId="0" applyFont="1" applyFill="1" applyBorder="1" applyAlignment="1">
      <alignment horizontal="center" vertical="center"/>
    </xf>
    <xf numFmtId="0" fontId="12" fillId="15" borderId="4" xfId="0" applyFont="1" applyFill="1" applyBorder="1" applyAlignment="1">
      <alignment horizontal="center"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9" fillId="2" borderId="5" xfId="0" applyFont="1" applyFill="1" applyBorder="1" applyAlignment="1">
      <alignment horizontal="center" vertical="center" textRotation="255"/>
    </xf>
    <xf numFmtId="0" fontId="9" fillId="2" borderId="6" xfId="0" applyFont="1" applyFill="1" applyBorder="1" applyAlignment="1">
      <alignment horizontal="center" vertical="center" textRotation="255"/>
    </xf>
    <xf numFmtId="0" fontId="9" fillId="2" borderId="7" xfId="0" applyFont="1" applyFill="1" applyBorder="1" applyAlignment="1">
      <alignment horizontal="center" vertical="center" textRotation="255"/>
    </xf>
    <xf numFmtId="0" fontId="12" fillId="0" borderId="8" xfId="0" applyFont="1" applyFill="1" applyBorder="1" applyAlignment="1">
      <alignment horizontal="center" vertical="center" shrinkToFit="1"/>
    </xf>
    <xf numFmtId="0" fontId="12" fillId="0" borderId="11" xfId="0" applyFont="1" applyFill="1" applyBorder="1" applyAlignment="1">
      <alignment horizontal="center" vertical="center" shrinkToFit="1"/>
    </xf>
    <xf numFmtId="0" fontId="12" fillId="0" borderId="10" xfId="0" applyFont="1" applyFill="1" applyBorder="1" applyAlignment="1">
      <alignment horizontal="center" vertical="center" shrinkToFit="1"/>
    </xf>
    <xf numFmtId="0" fontId="12" fillId="0" borderId="13" xfId="0" applyFont="1" applyFill="1" applyBorder="1" applyAlignment="1">
      <alignment horizontal="center" vertical="center" shrinkToFit="1"/>
    </xf>
    <xf numFmtId="0" fontId="17"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0" fontId="9" fillId="15" borderId="8" xfId="0" applyFont="1" applyFill="1" applyBorder="1" applyAlignment="1">
      <alignment horizontal="left" vertical="center" wrapText="1"/>
    </xf>
    <xf numFmtId="0" fontId="9" fillId="15" borderId="9" xfId="0" applyFont="1" applyFill="1" applyBorder="1" applyAlignment="1">
      <alignment horizontal="left" vertical="center" wrapText="1"/>
    </xf>
    <xf numFmtId="0" fontId="7" fillId="15" borderId="8" xfId="0" applyFont="1" applyFill="1" applyBorder="1" applyAlignment="1">
      <alignment horizontal="left" vertical="center" wrapText="1"/>
    </xf>
    <xf numFmtId="0" fontId="7" fillId="15" borderId="14" xfId="0" applyFont="1" applyFill="1" applyBorder="1" applyAlignment="1">
      <alignment horizontal="left" vertical="center" wrapText="1"/>
    </xf>
    <xf numFmtId="0" fontId="7" fillId="15" borderId="11" xfId="0" applyFont="1" applyFill="1" applyBorder="1" applyAlignment="1">
      <alignment horizontal="left" vertical="center" wrapText="1"/>
    </xf>
    <xf numFmtId="0" fontId="7" fillId="15" borderId="27" xfId="0" applyFont="1" applyFill="1" applyBorder="1" applyAlignment="1">
      <alignment horizontal="left" vertical="center" wrapText="1"/>
    </xf>
    <xf numFmtId="0" fontId="7" fillId="15" borderId="16" xfId="0" applyFont="1" applyFill="1" applyBorder="1" applyAlignment="1">
      <alignment horizontal="left" vertical="center" wrapText="1"/>
    </xf>
    <xf numFmtId="0" fontId="7" fillId="15" borderId="28" xfId="0" applyFont="1" applyFill="1" applyBorder="1" applyAlignment="1">
      <alignment horizontal="left" vertical="center" wrapText="1"/>
    </xf>
    <xf numFmtId="0" fontId="7" fillId="15" borderId="14" xfId="0" applyFont="1" applyFill="1" applyBorder="1" applyAlignment="1">
      <alignment horizontal="center" vertical="center"/>
    </xf>
    <xf numFmtId="0" fontId="7" fillId="15" borderId="0" xfId="0" applyFont="1" applyFill="1" applyBorder="1" applyAlignment="1">
      <alignment horizontal="center" vertical="center"/>
    </xf>
    <xf numFmtId="0" fontId="7" fillId="7" borderId="62" xfId="0" applyFont="1" applyFill="1" applyBorder="1" applyAlignment="1">
      <alignment horizontal="left" vertical="center" shrinkToFit="1"/>
    </xf>
    <xf numFmtId="0" fontId="7" fillId="7" borderId="53" xfId="0" applyFont="1" applyFill="1" applyBorder="1" applyAlignment="1">
      <alignment horizontal="left" vertical="center" shrinkToFit="1"/>
    </xf>
    <xf numFmtId="0" fontId="7" fillId="7" borderId="63" xfId="0" applyFont="1" applyFill="1" applyBorder="1" applyAlignment="1">
      <alignment horizontal="left" vertical="center" shrinkToFit="1"/>
    </xf>
    <xf numFmtId="0" fontId="7" fillId="15" borderId="2" xfId="0" applyFont="1" applyFill="1" applyBorder="1" applyAlignment="1">
      <alignment horizontal="left" vertical="center" shrinkToFit="1"/>
    </xf>
    <xf numFmtId="0" fontId="7" fillId="15" borderId="3" xfId="0" applyFont="1" applyFill="1" applyBorder="1" applyAlignment="1">
      <alignment horizontal="left" vertical="center" shrinkToFit="1"/>
    </xf>
    <xf numFmtId="0" fontId="7" fillId="15" borderId="4" xfId="0" applyFont="1" applyFill="1" applyBorder="1" applyAlignment="1">
      <alignment horizontal="left" vertical="center" shrinkToFit="1"/>
    </xf>
    <xf numFmtId="0" fontId="8" fillId="2" borderId="2"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0" fontId="7" fillId="7" borderId="61"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51" xfId="0" applyFont="1" applyFill="1" applyBorder="1" applyAlignment="1">
      <alignment horizontal="center" vertical="center"/>
    </xf>
    <xf numFmtId="0" fontId="7" fillId="7" borderId="57" xfId="0" applyFont="1" applyFill="1" applyBorder="1" applyAlignment="1">
      <alignment horizontal="center" vertical="center"/>
    </xf>
    <xf numFmtId="0" fontId="7" fillId="7" borderId="0" xfId="0" applyFont="1" applyFill="1" applyBorder="1" applyAlignment="1">
      <alignment horizontal="center" vertical="center"/>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xf>
    <xf numFmtId="0" fontId="37" fillId="0" borderId="20" xfId="0" applyFont="1" applyFill="1" applyBorder="1" applyAlignment="1">
      <alignment horizontal="center" vertical="center"/>
    </xf>
    <xf numFmtId="0" fontId="9" fillId="15" borderId="8" xfId="0" applyFont="1" applyFill="1" applyBorder="1" applyAlignment="1">
      <alignment horizontal="left" vertical="center"/>
    </xf>
    <xf numFmtId="0" fontId="9" fillId="15" borderId="10" xfId="0" applyFont="1" applyFill="1" applyBorder="1" applyAlignment="1">
      <alignment horizontal="left" vertical="center"/>
    </xf>
    <xf numFmtId="0" fontId="12" fillId="15" borderId="1" xfId="0" applyFont="1" applyFill="1" applyBorder="1" applyAlignment="1">
      <alignment horizontal="center" vertical="center"/>
    </xf>
    <xf numFmtId="0" fontId="7" fillId="7" borderId="34" xfId="0" applyFont="1" applyFill="1" applyBorder="1" applyAlignment="1">
      <alignment horizontal="center" vertical="center"/>
    </xf>
    <xf numFmtId="0" fontId="7" fillId="7" borderId="45" xfId="0" applyFont="1" applyFill="1" applyBorder="1" applyAlignment="1">
      <alignment horizontal="center" vertical="center"/>
    </xf>
    <xf numFmtId="0" fontId="7" fillId="15" borderId="71" xfId="0" applyFont="1" applyFill="1" applyBorder="1" applyAlignment="1">
      <alignment horizontal="left" vertical="center" shrinkToFit="1"/>
    </xf>
    <xf numFmtId="0" fontId="7" fillId="15" borderId="66" xfId="0" applyFont="1" applyFill="1" applyBorder="1" applyAlignment="1">
      <alignment horizontal="left" vertical="center" shrinkToFit="1"/>
    </xf>
    <xf numFmtId="0" fontId="7" fillId="15" borderId="72" xfId="0" applyFont="1" applyFill="1" applyBorder="1" applyAlignment="1">
      <alignment horizontal="left" vertical="center" shrinkToFit="1"/>
    </xf>
    <xf numFmtId="0" fontId="9" fillId="15" borderId="5" xfId="0" applyFont="1" applyFill="1" applyBorder="1" applyAlignment="1">
      <alignment horizontal="left" vertical="center" wrapText="1"/>
    </xf>
    <xf numFmtId="0" fontId="9" fillId="15" borderId="6" xfId="0" applyFont="1" applyFill="1" applyBorder="1" applyAlignment="1">
      <alignment horizontal="left" vertical="center" wrapText="1"/>
    </xf>
    <xf numFmtId="0" fontId="7" fillId="7" borderId="86" xfId="0" applyFont="1" applyFill="1" applyBorder="1" applyAlignment="1">
      <alignment horizontal="left" vertical="center" shrinkToFit="1"/>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7" fillId="15" borderId="34" xfId="0" applyFont="1" applyFill="1" applyBorder="1" applyAlignment="1">
      <alignment horizontal="left" vertical="center" wrapText="1"/>
    </xf>
    <xf numFmtId="0" fontId="7" fillId="15" borderId="40" xfId="0" applyFont="1" applyFill="1" applyBorder="1" applyAlignment="1">
      <alignment horizontal="left" vertical="center" wrapText="1"/>
    </xf>
    <xf numFmtId="0" fontId="7" fillId="7" borderId="33" xfId="0" applyFont="1" applyFill="1" applyBorder="1" applyAlignment="1">
      <alignment horizontal="center" vertical="center"/>
    </xf>
    <xf numFmtId="0" fontId="7" fillId="7" borderId="44" xfId="0" applyFont="1" applyFill="1" applyBorder="1" applyAlignment="1">
      <alignment horizontal="center" vertical="center"/>
    </xf>
    <xf numFmtId="0" fontId="7" fillId="15" borderId="11" xfId="0" applyFont="1" applyFill="1" applyBorder="1" applyAlignment="1">
      <alignment horizontal="center" vertical="center"/>
    </xf>
    <xf numFmtId="0" fontId="7" fillId="15" borderId="12" xfId="0" applyFont="1" applyFill="1" applyBorder="1" applyAlignment="1">
      <alignment horizontal="center" vertical="center"/>
    </xf>
    <xf numFmtId="0" fontId="7" fillId="15" borderId="38" xfId="0" applyFont="1" applyFill="1" applyBorder="1" applyAlignment="1">
      <alignment horizontal="left" vertical="center" shrinkToFit="1"/>
    </xf>
    <xf numFmtId="0" fontId="7" fillId="7" borderId="41" xfId="0" applyFont="1" applyFill="1" applyBorder="1" applyAlignment="1">
      <alignment horizontal="left" vertical="center" shrinkToFit="1"/>
    </xf>
    <xf numFmtId="0" fontId="7" fillId="7" borderId="42" xfId="0" applyFont="1" applyFill="1" applyBorder="1" applyAlignment="1">
      <alignment horizontal="left" vertical="center" shrinkToFit="1"/>
    </xf>
    <xf numFmtId="0" fontId="7" fillId="7" borderId="43" xfId="0" applyFont="1" applyFill="1" applyBorder="1" applyAlignment="1">
      <alignment horizontal="left" vertical="center" shrinkToFit="1"/>
    </xf>
    <xf numFmtId="0" fontId="7" fillId="15" borderId="34" xfId="0" applyFont="1" applyFill="1" applyBorder="1" applyAlignment="1">
      <alignment horizontal="left" vertical="center" wrapText="1" shrinkToFit="1"/>
    </xf>
    <xf numFmtId="0" fontId="7" fillId="15" borderId="36" xfId="0" applyFont="1" applyFill="1" applyBorder="1" applyAlignment="1">
      <alignment horizontal="left" vertical="center" wrapText="1" shrinkToFit="1"/>
    </xf>
    <xf numFmtId="0" fontId="7" fillId="7" borderId="44" xfId="0" applyFont="1" applyFill="1" applyBorder="1" applyAlignment="1">
      <alignment horizontal="left" vertical="center" wrapText="1"/>
    </xf>
    <xf numFmtId="0" fontId="7" fillId="7" borderId="35" xfId="0" applyFont="1" applyFill="1" applyBorder="1" applyAlignment="1">
      <alignment horizontal="left" vertical="center" wrapText="1"/>
    </xf>
    <xf numFmtId="0" fontId="7" fillId="15" borderId="12" xfId="0" applyFont="1" applyFill="1" applyBorder="1" applyAlignment="1">
      <alignment horizontal="left" vertical="center" wrapText="1"/>
    </xf>
    <xf numFmtId="0" fontId="7" fillId="15" borderId="13" xfId="0" applyFont="1" applyFill="1" applyBorder="1" applyAlignment="1">
      <alignment horizontal="left" vertical="center" wrapText="1"/>
    </xf>
    <xf numFmtId="0" fontId="7" fillId="15" borderId="38" xfId="0" applyFont="1" applyFill="1" applyBorder="1" applyAlignment="1">
      <alignment horizontal="center" vertical="center"/>
    </xf>
    <xf numFmtId="0" fontId="7" fillId="7" borderId="37" xfId="0" applyFont="1" applyFill="1" applyBorder="1" applyAlignment="1">
      <alignment horizontal="center" vertical="center"/>
    </xf>
    <xf numFmtId="0" fontId="7" fillId="7" borderId="38" xfId="0" applyFont="1" applyFill="1" applyBorder="1" applyAlignment="1">
      <alignment horizontal="center" vertical="center"/>
    </xf>
    <xf numFmtId="0" fontId="9" fillId="0" borderId="87" xfId="0" applyFont="1" applyBorder="1" applyAlignment="1">
      <alignment horizontal="center" vertical="center" wrapText="1"/>
    </xf>
    <xf numFmtId="0" fontId="9" fillId="0" borderId="8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3"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 xfId="0" applyFont="1" applyBorder="1" applyAlignment="1">
      <alignment horizontal="center" vertical="center" wrapText="1"/>
    </xf>
    <xf numFmtId="0" fontId="12" fillId="0" borderId="12" xfId="0" applyFont="1" applyBorder="1" applyAlignment="1">
      <alignment horizontal="left" vertical="center" wrapText="1"/>
    </xf>
    <xf numFmtId="0" fontId="8" fillId="0" borderId="7" xfId="0" applyFont="1" applyBorder="1" applyAlignment="1">
      <alignment horizontal="left" vertical="center" wrapText="1"/>
    </xf>
    <xf numFmtId="0" fontId="8" fillId="0" borderId="1" xfId="0" applyFont="1" applyBorder="1" applyAlignment="1">
      <alignment horizontal="left" vertical="center" wrapText="1"/>
    </xf>
    <xf numFmtId="0" fontId="15" fillId="0" borderId="7" xfId="0" applyFont="1" applyBorder="1" applyAlignment="1">
      <alignment horizontal="left" vertical="center" wrapText="1"/>
    </xf>
    <xf numFmtId="0" fontId="15" fillId="0" borderId="1" xfId="0" applyFont="1" applyBorder="1" applyAlignment="1">
      <alignment horizontal="left" vertical="center" wrapText="1"/>
    </xf>
    <xf numFmtId="0" fontId="9" fillId="15" borderId="83" xfId="0" applyFont="1" applyFill="1" applyBorder="1" applyAlignment="1">
      <alignment horizontal="left" vertical="center" wrapText="1"/>
    </xf>
    <xf numFmtId="0" fontId="18" fillId="15" borderId="8" xfId="0" applyFont="1" applyFill="1" applyBorder="1" applyAlignment="1">
      <alignment vertical="center" wrapText="1"/>
    </xf>
    <xf numFmtId="0" fontId="18" fillId="15" borderId="14" xfId="0" applyFont="1" applyFill="1" applyBorder="1" applyAlignment="1">
      <alignment vertical="center" wrapText="1"/>
    </xf>
    <xf numFmtId="0" fontId="18" fillId="15" borderId="34" xfId="0" applyFont="1" applyFill="1" applyBorder="1" applyAlignment="1">
      <alignment vertical="center" wrapText="1"/>
    </xf>
    <xf numFmtId="0" fontId="18" fillId="15" borderId="27" xfId="0" applyFont="1" applyFill="1" applyBorder="1" applyAlignment="1">
      <alignment vertical="center" wrapText="1"/>
    </xf>
    <xf numFmtId="0" fontId="18" fillId="15" borderId="16" xfId="0" applyFont="1" applyFill="1" applyBorder="1" applyAlignment="1">
      <alignment vertical="center" wrapText="1"/>
    </xf>
    <xf numFmtId="0" fontId="18" fillId="15" borderId="40" xfId="0" applyFont="1" applyFill="1" applyBorder="1" applyAlignment="1">
      <alignment vertical="center" wrapText="1"/>
    </xf>
    <xf numFmtId="0" fontId="18" fillId="7" borderId="14" xfId="0" applyFont="1" applyFill="1" applyBorder="1" applyAlignment="1">
      <alignment horizontal="center" vertical="center"/>
    </xf>
    <xf numFmtId="0" fontId="18" fillId="7" borderId="34" xfId="0" applyFont="1" applyFill="1" applyBorder="1" applyAlignment="1">
      <alignment horizontal="center" vertical="center"/>
    </xf>
    <xf numFmtId="0" fontId="18" fillId="7" borderId="0" xfId="0" applyFont="1" applyFill="1" applyBorder="1" applyAlignment="1">
      <alignment horizontal="center" vertical="center"/>
    </xf>
    <xf numFmtId="0" fontId="18" fillId="7" borderId="45" xfId="0" applyFont="1" applyFill="1" applyBorder="1" applyAlignment="1">
      <alignment horizontal="center" vertical="center"/>
    </xf>
    <xf numFmtId="0" fontId="18" fillId="15" borderId="14" xfId="0" applyFont="1" applyFill="1" applyBorder="1" applyAlignment="1">
      <alignment horizontal="center" vertical="center"/>
    </xf>
    <xf numFmtId="0" fontId="18" fillId="15" borderId="11" xfId="0" applyFont="1" applyFill="1" applyBorder="1" applyAlignment="1">
      <alignment horizontal="center" vertical="center"/>
    </xf>
    <xf numFmtId="0" fontId="18" fillId="15" borderId="0" xfId="0" applyFont="1" applyFill="1" applyBorder="1" applyAlignment="1">
      <alignment horizontal="center" vertical="center"/>
    </xf>
    <xf numFmtId="0" fontId="18" fillId="15" borderId="12" xfId="0" applyFont="1" applyFill="1" applyBorder="1" applyAlignment="1">
      <alignment horizontal="center" vertical="center"/>
    </xf>
    <xf numFmtId="0" fontId="7" fillId="15" borderId="10" xfId="0" applyFont="1" applyFill="1" applyBorder="1" applyAlignment="1">
      <alignment horizontal="left" vertical="center" shrinkToFit="1"/>
    </xf>
    <xf numFmtId="0" fontId="7" fillId="15" borderId="15" xfId="0" applyFont="1" applyFill="1" applyBorder="1" applyAlignment="1">
      <alignment horizontal="left" vertical="center" shrinkToFit="1"/>
    </xf>
    <xf numFmtId="0" fontId="7" fillId="15" borderId="36" xfId="0" applyFont="1" applyFill="1" applyBorder="1" applyAlignment="1">
      <alignment horizontal="left" vertical="center" shrinkToFit="1"/>
    </xf>
    <xf numFmtId="0" fontId="18" fillId="15" borderId="3" xfId="0" applyFont="1" applyFill="1" applyBorder="1" applyAlignment="1">
      <alignment horizontal="left" vertical="center" shrinkToFit="1"/>
    </xf>
    <xf numFmtId="0" fontId="18" fillId="15" borderId="4" xfId="0" applyFont="1" applyFill="1" applyBorder="1" applyAlignment="1">
      <alignment horizontal="left" vertical="center" shrinkToFit="1"/>
    </xf>
    <xf numFmtId="0" fontId="12" fillId="0" borderId="12" xfId="0" applyFont="1" applyBorder="1" applyAlignment="1">
      <alignment horizontal="left" vertical="center" wrapText="1" shrinkToFit="1"/>
    </xf>
    <xf numFmtId="0" fontId="12" fillId="0" borderId="10" xfId="0" applyFont="1" applyBorder="1" applyAlignment="1">
      <alignment horizontal="left" vertical="center" wrapText="1" shrinkToFit="1"/>
    </xf>
    <xf numFmtId="0" fontId="12" fillId="0" borderId="13" xfId="0" applyFont="1" applyBorder="1" applyAlignment="1">
      <alignment horizontal="left" vertical="center" wrapText="1" shrinkToFit="1"/>
    </xf>
    <xf numFmtId="0" fontId="12" fillId="0" borderId="7" xfId="0" applyFont="1" applyBorder="1" applyAlignment="1">
      <alignment horizontal="left" vertical="center" wrapText="1" shrinkToFit="1"/>
    </xf>
    <xf numFmtId="0" fontId="12" fillId="0" borderId="1" xfId="0" applyFont="1" applyBorder="1" applyAlignment="1">
      <alignment horizontal="left" vertical="center" wrapText="1" shrinkToFit="1"/>
    </xf>
    <xf numFmtId="0" fontId="18" fillId="15" borderId="8" xfId="0" applyFont="1" applyFill="1" applyBorder="1" applyAlignment="1">
      <alignment horizontal="center" vertical="center"/>
    </xf>
    <xf numFmtId="0" fontId="18" fillId="15" borderId="34" xfId="0" applyFont="1" applyFill="1" applyBorder="1" applyAlignment="1">
      <alignment horizontal="center" vertical="center"/>
    </xf>
    <xf numFmtId="0" fontId="18" fillId="7" borderId="3" xfId="0" applyFont="1" applyFill="1" applyBorder="1" applyAlignment="1">
      <alignment horizontal="center" vertical="center"/>
    </xf>
    <xf numFmtId="0" fontId="18" fillId="7" borderId="38" xfId="0" applyFont="1" applyFill="1" applyBorder="1" applyAlignment="1">
      <alignment horizontal="center" vertical="center"/>
    </xf>
    <xf numFmtId="0" fontId="18" fillId="15" borderId="3" xfId="0" applyFont="1" applyFill="1" applyBorder="1" applyAlignment="1">
      <alignment horizontal="center" vertical="center"/>
    </xf>
    <xf numFmtId="0" fontId="18" fillId="15" borderId="4" xfId="0" applyFont="1" applyFill="1" applyBorder="1" applyAlignment="1">
      <alignment horizontal="center" vertical="center"/>
    </xf>
    <xf numFmtId="0" fontId="34" fillId="15" borderId="79" xfId="0" applyFont="1" applyFill="1" applyBorder="1" applyAlignment="1">
      <alignment vertical="center" shrinkToFit="1"/>
    </xf>
    <xf numFmtId="0" fontId="34" fillId="15" borderId="76" xfId="0" applyFont="1" applyFill="1" applyBorder="1" applyAlignment="1">
      <alignment vertical="center" shrinkToFit="1"/>
    </xf>
    <xf numFmtId="0" fontId="34" fillId="15" borderId="77" xfId="0" applyFont="1" applyFill="1" applyBorder="1" applyAlignment="1">
      <alignment vertical="center" shrinkToFit="1"/>
    </xf>
    <xf numFmtId="0" fontId="18" fillId="7" borderId="76" xfId="0" applyFont="1" applyFill="1" applyBorder="1" applyAlignment="1">
      <alignment horizontal="center" vertical="center" shrinkToFit="1"/>
    </xf>
    <xf numFmtId="0" fontId="18" fillId="7" borderId="77" xfId="0" applyFont="1" applyFill="1" applyBorder="1" applyAlignment="1">
      <alignment horizontal="center" vertical="center" shrinkToFit="1"/>
    </xf>
    <xf numFmtId="0" fontId="18" fillId="15" borderId="76" xfId="0" applyFont="1" applyFill="1" applyBorder="1" applyAlignment="1">
      <alignment horizontal="center" vertical="center" shrinkToFit="1"/>
    </xf>
    <xf numFmtId="0" fontId="18" fillId="15" borderId="78" xfId="0" applyFont="1" applyFill="1" applyBorder="1" applyAlignment="1">
      <alignment horizontal="center" vertical="center" shrinkToFit="1"/>
    </xf>
    <xf numFmtId="0" fontId="12" fillId="0" borderId="87" xfId="0" applyFont="1" applyBorder="1" applyAlignment="1">
      <alignment horizontal="left" vertical="center" wrapText="1"/>
    </xf>
    <xf numFmtId="0" fontId="12" fillId="0" borderId="88" xfId="0" applyFont="1" applyBorder="1" applyAlignment="1">
      <alignment horizontal="left" vertical="center" wrapText="1"/>
    </xf>
    <xf numFmtId="0" fontId="8" fillId="15" borderId="89" xfId="0" applyFont="1" applyFill="1" applyBorder="1" applyAlignment="1">
      <alignment horizontal="center" vertical="center"/>
    </xf>
    <xf numFmtId="0" fontId="12" fillId="0" borderId="47" xfId="0" applyFont="1" applyBorder="1" applyAlignment="1">
      <alignment horizontal="center" vertical="center" wrapText="1"/>
    </xf>
    <xf numFmtId="0" fontId="12" fillId="0" borderId="49" xfId="0" applyFont="1" applyBorder="1" applyAlignment="1">
      <alignment horizontal="center" vertical="center" wrapText="1"/>
    </xf>
    <xf numFmtId="0" fontId="18" fillId="15" borderId="9" xfId="0" applyFont="1" applyFill="1" applyBorder="1" applyAlignment="1">
      <alignment horizontal="left" vertical="center" wrapText="1" shrinkToFit="1"/>
    </xf>
    <xf numFmtId="0" fontId="18" fillId="15" borderId="0" xfId="0" applyFont="1" applyFill="1" applyBorder="1" applyAlignment="1">
      <alignment horizontal="left" vertical="center" wrapText="1" shrinkToFit="1"/>
    </xf>
    <xf numFmtId="0" fontId="18" fillId="15" borderId="34" xfId="0" applyFont="1" applyFill="1" applyBorder="1" applyAlignment="1">
      <alignment horizontal="left" vertical="center" wrapText="1" shrinkToFit="1"/>
    </xf>
    <xf numFmtId="0" fontId="18" fillId="15" borderId="10" xfId="0" applyFont="1" applyFill="1" applyBorder="1" applyAlignment="1">
      <alignment horizontal="left" vertical="center" wrapText="1" shrinkToFit="1"/>
    </xf>
    <xf numFmtId="0" fontId="18" fillId="15" borderId="15" xfId="0" applyFont="1" applyFill="1" applyBorder="1" applyAlignment="1">
      <alignment horizontal="left" vertical="center" wrapText="1" shrinkToFit="1"/>
    </xf>
    <xf numFmtId="0" fontId="18" fillId="15" borderId="36" xfId="0" applyFont="1" applyFill="1" applyBorder="1" applyAlignment="1">
      <alignment horizontal="left" vertical="center" wrapText="1" shrinkToFit="1"/>
    </xf>
    <xf numFmtId="0" fontId="18" fillId="7" borderId="0" xfId="0" applyFont="1" applyFill="1" applyBorder="1" applyAlignment="1">
      <alignment horizontal="left" vertical="center" wrapText="1"/>
    </xf>
    <xf numFmtId="0" fontId="18" fillId="7" borderId="45" xfId="0" applyFont="1" applyFill="1" applyBorder="1" applyAlignment="1">
      <alignment horizontal="left" vertical="center" wrapText="1"/>
    </xf>
    <xf numFmtId="0" fontId="18" fillId="7" borderId="15" xfId="0" applyFont="1" applyFill="1" applyBorder="1" applyAlignment="1">
      <alignment horizontal="left" vertical="center" wrapText="1"/>
    </xf>
    <xf numFmtId="0" fontId="18" fillId="7" borderId="36" xfId="0" applyFont="1" applyFill="1" applyBorder="1" applyAlignment="1">
      <alignment horizontal="left" vertical="center" wrapText="1"/>
    </xf>
    <xf numFmtId="0" fontId="18" fillId="15" borderId="0" xfId="0" applyFont="1" applyFill="1" applyBorder="1" applyAlignment="1">
      <alignment horizontal="left" vertical="center" wrapText="1"/>
    </xf>
    <xf numFmtId="0" fontId="18" fillId="15" borderId="12" xfId="0" applyFont="1" applyFill="1" applyBorder="1" applyAlignment="1">
      <alignment horizontal="left" vertical="center" wrapText="1"/>
    </xf>
    <xf numFmtId="0" fontId="18" fillId="15" borderId="15" xfId="0" applyFont="1" applyFill="1" applyBorder="1" applyAlignment="1">
      <alignment horizontal="left" vertical="center" wrapText="1"/>
    </xf>
    <xf numFmtId="0" fontId="18" fillId="15" borderId="13" xfId="0" applyFont="1" applyFill="1" applyBorder="1" applyAlignment="1">
      <alignment horizontal="left" vertical="center" wrapText="1"/>
    </xf>
    <xf numFmtId="0" fontId="12" fillId="15" borderId="87" xfId="0" applyFont="1" applyFill="1" applyBorder="1" applyAlignment="1">
      <alignment horizontal="left" vertical="center" shrinkToFit="1"/>
    </xf>
    <xf numFmtId="0" fontId="12" fillId="15" borderId="90" xfId="0" applyFont="1" applyFill="1" applyBorder="1" applyAlignment="1">
      <alignment horizontal="left" vertical="center" shrinkToFit="1"/>
    </xf>
    <xf numFmtId="0" fontId="12" fillId="15" borderId="88" xfId="0" applyFont="1" applyFill="1" applyBorder="1" applyAlignment="1">
      <alignment horizontal="left" vertical="center" shrinkToFit="1"/>
    </xf>
    <xf numFmtId="0" fontId="12" fillId="15" borderId="10" xfId="0" applyFont="1" applyFill="1" applyBorder="1" applyAlignment="1">
      <alignment horizontal="left" vertical="center" shrinkToFit="1"/>
    </xf>
    <xf numFmtId="0" fontId="12" fillId="15" borderId="15" xfId="0" applyFont="1" applyFill="1" applyBorder="1" applyAlignment="1">
      <alignment horizontal="left" vertical="center" shrinkToFit="1"/>
    </xf>
    <xf numFmtId="0" fontId="12" fillId="15" borderId="13" xfId="0" applyFont="1" applyFill="1" applyBorder="1" applyAlignment="1">
      <alignment horizontal="left" vertical="center" shrinkToFit="1"/>
    </xf>
    <xf numFmtId="0" fontId="12" fillId="0" borderId="87" xfId="0" applyFont="1" applyBorder="1" applyAlignment="1">
      <alignment horizontal="left" vertical="center" shrinkToFit="1"/>
    </xf>
    <xf numFmtId="0" fontId="12" fillId="0" borderId="88" xfId="0" applyFont="1" applyBorder="1" applyAlignment="1">
      <alignment horizontal="left" vertical="center" shrinkToFit="1"/>
    </xf>
    <xf numFmtId="0" fontId="12" fillId="0" borderId="87" xfId="0" applyFont="1" applyFill="1" applyBorder="1" applyAlignment="1">
      <alignment horizontal="left" vertical="center" shrinkToFit="1"/>
    </xf>
    <xf numFmtId="0" fontId="12" fillId="0" borderId="88" xfId="0" applyFont="1" applyFill="1" applyBorder="1" applyAlignment="1">
      <alignment horizontal="left" vertical="center" shrinkToFit="1"/>
    </xf>
    <xf numFmtId="0" fontId="7" fillId="7" borderId="75" xfId="0" applyFont="1" applyFill="1" applyBorder="1" applyAlignment="1">
      <alignment horizontal="center" vertical="center" shrinkToFit="1"/>
    </xf>
    <xf numFmtId="0" fontId="7" fillId="15" borderId="75" xfId="0" applyFont="1" applyFill="1" applyBorder="1" applyAlignment="1">
      <alignment horizontal="center" vertical="center" shrinkToFit="1"/>
    </xf>
    <xf numFmtId="0" fontId="7" fillId="7" borderId="33" xfId="0" applyFont="1" applyFill="1" applyBorder="1" applyAlignment="1">
      <alignment horizontal="left" vertical="center" wrapText="1"/>
    </xf>
    <xf numFmtId="0" fontId="7" fillId="7" borderId="14" xfId="0" applyFont="1" applyFill="1" applyBorder="1" applyAlignment="1">
      <alignment horizontal="left" vertical="center" wrapText="1"/>
    </xf>
    <xf numFmtId="0" fontId="7" fillId="7" borderId="34" xfId="0" applyFont="1" applyFill="1" applyBorder="1" applyAlignment="1">
      <alignment horizontal="left" vertical="center" wrapText="1"/>
    </xf>
    <xf numFmtId="0" fontId="7" fillId="7" borderId="39" xfId="0" applyFont="1" applyFill="1" applyBorder="1" applyAlignment="1">
      <alignment horizontal="left" vertical="center" wrapText="1"/>
    </xf>
    <xf numFmtId="0" fontId="7" fillId="7" borderId="16" xfId="0" applyFont="1" applyFill="1" applyBorder="1" applyAlignment="1">
      <alignment horizontal="left" vertical="center" wrapText="1"/>
    </xf>
    <xf numFmtId="0" fontId="7" fillId="7" borderId="40" xfId="0" applyFont="1" applyFill="1" applyBorder="1" applyAlignment="1">
      <alignment horizontal="left" vertical="center" wrapText="1"/>
    </xf>
    <xf numFmtId="0" fontId="12" fillId="0" borderId="87" xfId="0" applyFont="1" applyBorder="1" applyAlignment="1">
      <alignment horizontal="left" vertical="center" wrapText="1" shrinkToFit="1"/>
    </xf>
    <xf numFmtId="0" fontId="12" fillId="0" borderId="88" xfId="0" applyFont="1" applyBorder="1" applyAlignment="1">
      <alignment horizontal="left" vertical="center" wrapText="1" shrinkToFit="1"/>
    </xf>
    <xf numFmtId="0" fontId="9" fillId="0" borderId="87" xfId="0" applyFont="1" applyBorder="1" applyAlignment="1">
      <alignment horizontal="left" vertical="center" wrapText="1"/>
    </xf>
    <xf numFmtId="0" fontId="9" fillId="0" borderId="88" xfId="0" applyFont="1" applyBorder="1" applyAlignment="1">
      <alignment horizontal="left" vertical="center" wrapText="1"/>
    </xf>
    <xf numFmtId="0" fontId="9" fillId="0" borderId="10" xfId="0" applyFont="1" applyBorder="1" applyAlignment="1">
      <alignment horizontal="left" vertical="center" wrapText="1"/>
    </xf>
    <xf numFmtId="0" fontId="9" fillId="0" borderId="13" xfId="0" applyFont="1" applyBorder="1" applyAlignment="1">
      <alignment horizontal="left" vertical="center" wrapText="1"/>
    </xf>
    <xf numFmtId="0" fontId="7" fillId="7" borderId="33" xfId="0" applyFont="1" applyFill="1" applyBorder="1" applyAlignment="1">
      <alignment horizontal="left" vertical="center" wrapText="1" shrinkToFit="1"/>
    </xf>
    <xf numFmtId="0" fontId="7" fillId="7" borderId="14" xfId="0" applyFont="1" applyFill="1" applyBorder="1" applyAlignment="1">
      <alignment horizontal="left" vertical="center" wrapText="1" shrinkToFit="1"/>
    </xf>
    <xf numFmtId="0" fontId="7" fillId="7" borderId="34" xfId="0" applyFont="1" applyFill="1" applyBorder="1" applyAlignment="1">
      <alignment horizontal="left" vertical="center" wrapText="1" shrinkToFit="1"/>
    </xf>
    <xf numFmtId="0" fontId="7" fillId="7" borderId="35" xfId="0" applyFont="1" applyFill="1" applyBorder="1" applyAlignment="1">
      <alignment horizontal="left" vertical="center" wrapText="1" shrinkToFit="1"/>
    </xf>
    <xf numFmtId="0" fontId="7" fillId="7" borderId="15" xfId="0" applyFont="1" applyFill="1" applyBorder="1" applyAlignment="1">
      <alignment horizontal="left" vertical="center" wrapText="1" shrinkToFit="1"/>
    </xf>
    <xf numFmtId="0" fontId="7" fillId="7" borderId="36" xfId="0" applyFont="1" applyFill="1" applyBorder="1" applyAlignment="1">
      <alignment horizontal="left" vertical="center" wrapText="1" shrinkToFit="1"/>
    </xf>
    <xf numFmtId="0" fontId="16" fillId="7" borderId="30" xfId="0" applyFont="1" applyFill="1" applyBorder="1" applyAlignment="1">
      <alignment horizontal="center" vertical="center"/>
    </xf>
    <xf numFmtId="0" fontId="16" fillId="7" borderId="31" xfId="0" applyFont="1" applyFill="1" applyBorder="1" applyAlignment="1">
      <alignment horizontal="center" vertical="center"/>
    </xf>
    <xf numFmtId="0" fontId="7" fillId="15" borderId="16" xfId="0" applyFont="1" applyFill="1" applyBorder="1" applyAlignment="1">
      <alignment horizontal="center" vertical="center"/>
    </xf>
    <xf numFmtId="0" fontId="7" fillId="15" borderId="28" xfId="0" applyFont="1" applyFill="1" applyBorder="1" applyAlignment="1">
      <alignment horizontal="center" vertical="center"/>
    </xf>
    <xf numFmtId="0" fontId="7" fillId="3" borderId="0" xfId="0" applyFont="1" applyFill="1" applyAlignment="1">
      <alignment horizontal="left" wrapText="1"/>
    </xf>
    <xf numFmtId="0" fontId="12" fillId="0" borderId="18" xfId="0" applyFont="1" applyFill="1" applyBorder="1" applyAlignment="1">
      <alignment vertical="center" wrapText="1"/>
    </xf>
    <xf numFmtId="0" fontId="12" fillId="0" borderId="19" xfId="0" applyFont="1" applyFill="1" applyBorder="1" applyAlignment="1">
      <alignment vertical="center"/>
    </xf>
    <xf numFmtId="0" fontId="12" fillId="0" borderId="20" xfId="0" applyFont="1" applyFill="1" applyBorder="1" applyAlignment="1">
      <alignment vertical="center"/>
    </xf>
    <xf numFmtId="0" fontId="7" fillId="6" borderId="0" xfId="0" applyFont="1" applyFill="1" applyBorder="1" applyAlignment="1">
      <alignment vertical="center" wrapText="1"/>
    </xf>
    <xf numFmtId="0" fontId="0" fillId="6" borderId="0" xfId="0" applyFill="1" applyBorder="1">
      <alignment vertical="center"/>
    </xf>
    <xf numFmtId="0" fontId="16" fillId="7" borderId="64" xfId="0" applyFont="1" applyFill="1" applyBorder="1" applyAlignment="1">
      <alignment horizontal="center" vertical="center"/>
    </xf>
    <xf numFmtId="0" fontId="16" fillId="7" borderId="65" xfId="0" applyFont="1" applyFill="1" applyBorder="1" applyAlignment="1">
      <alignment horizontal="center" vertical="center"/>
    </xf>
    <xf numFmtId="0" fontId="9" fillId="15" borderId="27" xfId="0" applyFont="1" applyFill="1" applyBorder="1" applyAlignment="1">
      <alignment horizontal="left" vertical="center" wrapText="1"/>
    </xf>
  </cellXfs>
  <cellStyles count="2">
    <cellStyle name="ハイパーリンク" xfId="1" builtinId="8"/>
    <cellStyle name="標準" xfId="0" builtinId="0"/>
  </cellStyles>
  <dxfs count="84">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79998168889431442"/>
        </patternFill>
      </fill>
    </dxf>
    <dxf>
      <fill>
        <patternFill>
          <bgColor theme="9" tint="0.79998168889431442"/>
        </patternFill>
      </fill>
    </dxf>
  </dxfs>
  <tableStyles count="0" defaultTableStyle="TableStyleMedium2" defaultPivotStyle="PivotStyleLight16"/>
  <colors>
    <mruColors>
      <color rgb="FF989518"/>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365760</xdr:colOff>
      <xdr:row>2</xdr:row>
      <xdr:rowOff>68580</xdr:rowOff>
    </xdr:from>
    <xdr:to>
      <xdr:col>1</xdr:col>
      <xdr:colOff>579120</xdr:colOff>
      <xdr:row>2</xdr:row>
      <xdr:rowOff>236220</xdr:rowOff>
    </xdr:to>
    <xdr:sp macro="" textlink="">
      <xdr:nvSpPr>
        <xdr:cNvPr id="2" name="矢印: 下 1">
          <a:extLst>
            <a:ext uri="{FF2B5EF4-FFF2-40B4-BE49-F238E27FC236}">
              <a16:creationId xmlns:a16="http://schemas.microsoft.com/office/drawing/2014/main" id="{00000000-0008-0000-0200-000002000000}"/>
            </a:ext>
          </a:extLst>
        </xdr:cNvPr>
        <xdr:cNvSpPr/>
      </xdr:nvSpPr>
      <xdr:spPr>
        <a:xfrm>
          <a:off x="518160" y="1013460"/>
          <a:ext cx="213360" cy="167640"/>
        </a:xfrm>
        <a:prstGeom prst="downArrow">
          <a:avLst/>
        </a:prstGeom>
        <a:solidFill>
          <a:schemeClr val="accent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388620</xdr:colOff>
      <xdr:row>6</xdr:row>
      <xdr:rowOff>76200</xdr:rowOff>
    </xdr:from>
    <xdr:to>
      <xdr:col>1</xdr:col>
      <xdr:colOff>601980</xdr:colOff>
      <xdr:row>6</xdr:row>
      <xdr:rowOff>243840</xdr:rowOff>
    </xdr:to>
    <xdr:sp macro="" textlink="">
      <xdr:nvSpPr>
        <xdr:cNvPr id="3" name="矢印: 下 2">
          <a:extLst>
            <a:ext uri="{FF2B5EF4-FFF2-40B4-BE49-F238E27FC236}">
              <a16:creationId xmlns:a16="http://schemas.microsoft.com/office/drawing/2014/main" id="{00000000-0008-0000-0200-000003000000}"/>
            </a:ext>
          </a:extLst>
        </xdr:cNvPr>
        <xdr:cNvSpPr/>
      </xdr:nvSpPr>
      <xdr:spPr>
        <a:xfrm>
          <a:off x="541020" y="3055620"/>
          <a:ext cx="213360" cy="167640"/>
        </a:xfrm>
        <a:prstGeom prst="downArrow">
          <a:avLst/>
        </a:prstGeom>
        <a:solidFill>
          <a:schemeClr val="accent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388620</xdr:colOff>
      <xdr:row>4</xdr:row>
      <xdr:rowOff>68580</xdr:rowOff>
    </xdr:from>
    <xdr:to>
      <xdr:col>1</xdr:col>
      <xdr:colOff>601980</xdr:colOff>
      <xdr:row>4</xdr:row>
      <xdr:rowOff>236220</xdr:rowOff>
    </xdr:to>
    <xdr:sp macro="" textlink="">
      <xdr:nvSpPr>
        <xdr:cNvPr id="4" name="矢印: 下 3">
          <a:extLst>
            <a:ext uri="{FF2B5EF4-FFF2-40B4-BE49-F238E27FC236}">
              <a16:creationId xmlns:a16="http://schemas.microsoft.com/office/drawing/2014/main" id="{00000000-0008-0000-0200-000004000000}"/>
            </a:ext>
          </a:extLst>
        </xdr:cNvPr>
        <xdr:cNvSpPr/>
      </xdr:nvSpPr>
      <xdr:spPr>
        <a:xfrm>
          <a:off x="541020" y="2019300"/>
          <a:ext cx="213360" cy="167640"/>
        </a:xfrm>
        <a:prstGeom prst="downArrow">
          <a:avLst/>
        </a:prstGeom>
        <a:solidFill>
          <a:schemeClr val="accent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140544</xdr:colOff>
      <xdr:row>2</xdr:row>
      <xdr:rowOff>259085</xdr:rowOff>
    </xdr:from>
    <xdr:to>
      <xdr:col>3</xdr:col>
      <xdr:colOff>380999</xdr:colOff>
      <xdr:row>4</xdr:row>
      <xdr:rowOff>297181</xdr:rowOff>
    </xdr:to>
    <xdr:sp macro="" textlink="">
      <xdr:nvSpPr>
        <xdr:cNvPr id="5" name="矢印: 五方向 4">
          <a:extLst>
            <a:ext uri="{FF2B5EF4-FFF2-40B4-BE49-F238E27FC236}">
              <a16:creationId xmlns:a16="http://schemas.microsoft.com/office/drawing/2014/main" id="{29DC13B5-3DE1-46A2-B049-9F78158A1525}"/>
            </a:ext>
          </a:extLst>
        </xdr:cNvPr>
        <xdr:cNvSpPr/>
      </xdr:nvSpPr>
      <xdr:spPr>
        <a:xfrm rot="5400000">
          <a:off x="999914" y="1723815"/>
          <a:ext cx="1066796" cy="392855"/>
        </a:xfrm>
        <a:prstGeom prst="homePlate">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2</xdr:col>
      <xdr:colOff>105751</xdr:colOff>
      <xdr:row>2</xdr:row>
      <xdr:rowOff>295535</xdr:rowOff>
    </xdr:from>
    <xdr:to>
      <xdr:col>4</xdr:col>
      <xdr:colOff>11787</xdr:colOff>
      <xdr:row>4</xdr:row>
      <xdr:rowOff>323713</xdr:rowOff>
    </xdr:to>
    <xdr:sp macro="" textlink="">
      <xdr:nvSpPr>
        <xdr:cNvPr id="6" name="テキスト ボックス 10">
          <a:extLst>
            <a:ext uri="{FF2B5EF4-FFF2-40B4-BE49-F238E27FC236}">
              <a16:creationId xmlns:a16="http://schemas.microsoft.com/office/drawing/2014/main" id="{3DACC62E-D372-4AB6-8E96-811E18015D2A}"/>
            </a:ext>
          </a:extLst>
        </xdr:cNvPr>
        <xdr:cNvSpPr txBox="1"/>
      </xdr:nvSpPr>
      <xdr:spPr>
        <a:xfrm>
          <a:off x="1302091" y="1423295"/>
          <a:ext cx="454676" cy="1056878"/>
        </a:xfrm>
        <a:prstGeom prst="rect">
          <a:avLst/>
        </a:prstGeom>
        <a:noFill/>
      </xdr:spPr>
      <xdr:txBody>
        <a:bodyPr vert="eaVert"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400" b="1">
              <a:solidFill>
                <a:schemeClr val="bg1"/>
              </a:solidFill>
              <a:latin typeface="UD デジタル 教科書体 NP-R" panose="02020400000000000000" pitchFamily="18" charset="-128"/>
              <a:ea typeface="UD デジタル 教科書体 NP-R" panose="02020400000000000000" pitchFamily="18" charset="-128"/>
            </a:rPr>
            <a:t>実態把握</a:t>
          </a:r>
        </a:p>
      </xdr:txBody>
    </xdr:sp>
    <xdr:clientData/>
  </xdr:twoCellAnchor>
  <xdr:twoCellAnchor>
    <xdr:from>
      <xdr:col>2</xdr:col>
      <xdr:colOff>137604</xdr:colOff>
      <xdr:row>4</xdr:row>
      <xdr:rowOff>129542</xdr:rowOff>
    </xdr:from>
    <xdr:to>
      <xdr:col>3</xdr:col>
      <xdr:colOff>382992</xdr:colOff>
      <xdr:row>6</xdr:row>
      <xdr:rowOff>312420</xdr:rowOff>
    </xdr:to>
    <xdr:sp macro="" textlink="">
      <xdr:nvSpPr>
        <xdr:cNvPr id="7" name="矢印: 山形 6">
          <a:extLst>
            <a:ext uri="{FF2B5EF4-FFF2-40B4-BE49-F238E27FC236}">
              <a16:creationId xmlns:a16="http://schemas.microsoft.com/office/drawing/2014/main" id="{10DD9B3B-EAD7-41AC-8A99-8DB69665E360}"/>
            </a:ext>
          </a:extLst>
        </xdr:cNvPr>
        <xdr:cNvSpPr/>
      </xdr:nvSpPr>
      <xdr:spPr>
        <a:xfrm rot="5400000">
          <a:off x="927049" y="2692897"/>
          <a:ext cx="1211578" cy="397788"/>
        </a:xfrm>
        <a:prstGeom prst="chevron">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solidFill>
              <a:schemeClr val="tx1"/>
            </a:solidFill>
          </a:endParaRPr>
        </a:p>
      </xdr:txBody>
    </xdr:sp>
    <xdr:clientData/>
  </xdr:twoCellAnchor>
  <xdr:twoCellAnchor>
    <xdr:from>
      <xdr:col>2</xdr:col>
      <xdr:colOff>105751</xdr:colOff>
      <xdr:row>5</xdr:row>
      <xdr:rowOff>7247</xdr:rowOff>
    </xdr:from>
    <xdr:to>
      <xdr:col>4</xdr:col>
      <xdr:colOff>11787</xdr:colOff>
      <xdr:row>6</xdr:row>
      <xdr:rowOff>182881</xdr:rowOff>
    </xdr:to>
    <xdr:sp macro="" textlink="">
      <xdr:nvSpPr>
        <xdr:cNvPr id="8" name="テキスト ボックス 75">
          <a:extLst>
            <a:ext uri="{FF2B5EF4-FFF2-40B4-BE49-F238E27FC236}">
              <a16:creationId xmlns:a16="http://schemas.microsoft.com/office/drawing/2014/main" id="{F463F7DC-F7E3-4D3E-975A-920E44881DB1}"/>
            </a:ext>
          </a:extLst>
        </xdr:cNvPr>
        <xdr:cNvSpPr txBox="1"/>
      </xdr:nvSpPr>
      <xdr:spPr>
        <a:xfrm>
          <a:off x="1302091" y="2506607"/>
          <a:ext cx="454676" cy="861434"/>
        </a:xfrm>
        <a:prstGeom prst="rect">
          <a:avLst/>
        </a:prstGeom>
        <a:noFill/>
      </xdr:spPr>
      <xdr:txBody>
        <a:bodyPr vert="eaVert"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400" b="1">
              <a:solidFill>
                <a:schemeClr val="bg1"/>
              </a:solidFill>
              <a:latin typeface="UD デジタル 教科書体 NP-R" panose="02020400000000000000" pitchFamily="18" charset="-128"/>
              <a:ea typeface="UD デジタル 教科書体 NP-R" panose="02020400000000000000" pitchFamily="18" charset="-128"/>
            </a:rPr>
            <a:t>単元構想</a:t>
          </a:r>
        </a:p>
      </xdr:txBody>
    </xdr:sp>
    <xdr:clientData/>
  </xdr:twoCellAnchor>
  <xdr:twoCellAnchor>
    <xdr:from>
      <xdr:col>2</xdr:col>
      <xdr:colOff>137604</xdr:colOff>
      <xdr:row>6</xdr:row>
      <xdr:rowOff>144780</xdr:rowOff>
    </xdr:from>
    <xdr:to>
      <xdr:col>3</xdr:col>
      <xdr:colOff>382992</xdr:colOff>
      <xdr:row>8</xdr:row>
      <xdr:rowOff>243840</xdr:rowOff>
    </xdr:to>
    <xdr:sp macro="" textlink="">
      <xdr:nvSpPr>
        <xdr:cNvPr id="9" name="矢印: 山形 8">
          <a:extLst>
            <a:ext uri="{FF2B5EF4-FFF2-40B4-BE49-F238E27FC236}">
              <a16:creationId xmlns:a16="http://schemas.microsoft.com/office/drawing/2014/main" id="{C9DCDDC0-AA6E-4337-8800-7CD44ECA0735}"/>
            </a:ext>
          </a:extLst>
        </xdr:cNvPr>
        <xdr:cNvSpPr/>
      </xdr:nvSpPr>
      <xdr:spPr>
        <a:xfrm rot="5400000">
          <a:off x="942288" y="3721596"/>
          <a:ext cx="1181100" cy="397788"/>
        </a:xfrm>
        <a:prstGeom prst="chevron">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solidFill>
              <a:schemeClr val="tx1"/>
            </a:solidFill>
          </a:endParaRPr>
        </a:p>
      </xdr:txBody>
    </xdr:sp>
    <xdr:clientData/>
  </xdr:twoCellAnchor>
  <xdr:twoCellAnchor>
    <xdr:from>
      <xdr:col>2</xdr:col>
      <xdr:colOff>105751</xdr:colOff>
      <xdr:row>7</xdr:row>
      <xdr:rowOff>54161</xdr:rowOff>
    </xdr:from>
    <xdr:to>
      <xdr:col>4</xdr:col>
      <xdr:colOff>11787</xdr:colOff>
      <xdr:row>8</xdr:row>
      <xdr:rowOff>121921</xdr:rowOff>
    </xdr:to>
    <xdr:sp macro="" textlink="">
      <xdr:nvSpPr>
        <xdr:cNvPr id="10" name="テキスト ボックス 101">
          <a:extLst>
            <a:ext uri="{FF2B5EF4-FFF2-40B4-BE49-F238E27FC236}">
              <a16:creationId xmlns:a16="http://schemas.microsoft.com/office/drawing/2014/main" id="{D779A02D-0F3C-4E13-8BE9-4A570A495B2E}"/>
            </a:ext>
          </a:extLst>
        </xdr:cNvPr>
        <xdr:cNvSpPr txBox="1"/>
      </xdr:nvSpPr>
      <xdr:spPr>
        <a:xfrm>
          <a:off x="1302091" y="3582221"/>
          <a:ext cx="454676" cy="806900"/>
        </a:xfrm>
        <a:prstGeom prst="rect">
          <a:avLst/>
        </a:prstGeom>
        <a:noFill/>
      </xdr:spPr>
      <xdr:txBody>
        <a:bodyPr vert="eaVert"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400" b="1">
              <a:solidFill>
                <a:schemeClr val="bg1"/>
              </a:solidFill>
              <a:latin typeface="UD デジタル 教科書体 NP-R" panose="02020400000000000000" pitchFamily="18" charset="-128"/>
              <a:ea typeface="UD デジタル 教科書体 NP-R" panose="02020400000000000000" pitchFamily="18" charset="-128"/>
            </a:rPr>
            <a:t>授業構想</a:t>
          </a:r>
        </a:p>
      </xdr:txBody>
    </xdr:sp>
    <xdr:clientData/>
  </xdr:twoCellAnchor>
  <xdr:twoCellAnchor>
    <xdr:from>
      <xdr:col>2</xdr:col>
      <xdr:colOff>139928</xdr:colOff>
      <xdr:row>8</xdr:row>
      <xdr:rowOff>68580</xdr:rowOff>
    </xdr:from>
    <xdr:to>
      <xdr:col>3</xdr:col>
      <xdr:colOff>381000</xdr:colOff>
      <xdr:row>10</xdr:row>
      <xdr:rowOff>228600</xdr:rowOff>
    </xdr:to>
    <xdr:sp macro="" textlink="">
      <xdr:nvSpPr>
        <xdr:cNvPr id="11" name="矢印: 山形 10">
          <a:extLst>
            <a:ext uri="{FF2B5EF4-FFF2-40B4-BE49-F238E27FC236}">
              <a16:creationId xmlns:a16="http://schemas.microsoft.com/office/drawing/2014/main" id="{A6532CB8-C93B-4615-AC44-FF434F2FAC05}"/>
            </a:ext>
          </a:extLst>
        </xdr:cNvPr>
        <xdr:cNvSpPr/>
      </xdr:nvSpPr>
      <xdr:spPr>
        <a:xfrm rot="5400000">
          <a:off x="942454" y="4729594"/>
          <a:ext cx="1181100" cy="393472"/>
        </a:xfrm>
        <a:prstGeom prst="chevron">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solidFill>
              <a:schemeClr val="tx1"/>
            </a:solidFill>
          </a:endParaRPr>
        </a:p>
      </xdr:txBody>
    </xdr:sp>
    <xdr:clientData/>
  </xdr:twoCellAnchor>
  <xdr:twoCellAnchor>
    <xdr:from>
      <xdr:col>2</xdr:col>
      <xdr:colOff>82455</xdr:colOff>
      <xdr:row>8</xdr:row>
      <xdr:rowOff>175905</xdr:rowOff>
    </xdr:from>
    <xdr:to>
      <xdr:col>4</xdr:col>
      <xdr:colOff>27027</xdr:colOff>
      <xdr:row>11</xdr:row>
      <xdr:rowOff>132080</xdr:rowOff>
    </xdr:to>
    <xdr:sp macro="" textlink="">
      <xdr:nvSpPr>
        <xdr:cNvPr id="12" name="テキスト ボックス 128">
          <a:extLst>
            <a:ext uri="{FF2B5EF4-FFF2-40B4-BE49-F238E27FC236}">
              <a16:creationId xmlns:a16="http://schemas.microsoft.com/office/drawing/2014/main" id="{E5AE866B-4C9C-438F-A9DA-FA640D1F625A}"/>
            </a:ext>
          </a:extLst>
        </xdr:cNvPr>
        <xdr:cNvSpPr txBox="1"/>
      </xdr:nvSpPr>
      <xdr:spPr>
        <a:xfrm>
          <a:off x="1278795" y="4443105"/>
          <a:ext cx="493212" cy="1320155"/>
        </a:xfrm>
        <a:prstGeom prst="rect">
          <a:avLst/>
        </a:prstGeom>
        <a:noFill/>
      </xdr:spPr>
      <xdr:txBody>
        <a:bodyPr vert="eaVert"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kumimoji="1" lang="ja-JP" altLang="en-US" sz="1600" b="1">
              <a:solidFill>
                <a:schemeClr val="bg1"/>
              </a:solidFill>
              <a:latin typeface="UD デジタル 教科書体 NP-R" panose="02020400000000000000" pitchFamily="18" charset="-128"/>
              <a:ea typeface="UD デジタル 教科書体 NP-R" panose="02020400000000000000" pitchFamily="18" charset="-128"/>
            </a:rPr>
            <a:t>  </a:t>
          </a:r>
          <a:r>
            <a:rPr kumimoji="1" lang="ja-JP" altLang="en-US" sz="1400" b="1">
              <a:solidFill>
                <a:schemeClr val="bg1"/>
              </a:solidFill>
              <a:latin typeface="UD デジタル 教科書体 NP-R" panose="02020400000000000000" pitchFamily="18" charset="-128"/>
              <a:ea typeface="UD デジタル 教科書体 NP-R" panose="02020400000000000000" pitchFamily="18" charset="-128"/>
            </a:rPr>
            <a:t>振り返り</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92618</xdr:colOff>
      <xdr:row>21</xdr:row>
      <xdr:rowOff>80992</xdr:rowOff>
    </xdr:from>
    <xdr:to>
      <xdr:col>20</xdr:col>
      <xdr:colOff>55854</xdr:colOff>
      <xdr:row>34</xdr:row>
      <xdr:rowOff>78085</xdr:rowOff>
    </xdr:to>
    <xdr:sp macro="" textlink="">
      <xdr:nvSpPr>
        <xdr:cNvPr id="3" name="吹き出し: 角を丸めた四角形 2">
          <a:extLst>
            <a:ext uri="{FF2B5EF4-FFF2-40B4-BE49-F238E27FC236}">
              <a16:creationId xmlns:a16="http://schemas.microsoft.com/office/drawing/2014/main" id="{00000000-0008-0000-0300-000003000000}"/>
            </a:ext>
          </a:extLst>
        </xdr:cNvPr>
        <xdr:cNvSpPr/>
      </xdr:nvSpPr>
      <xdr:spPr>
        <a:xfrm>
          <a:off x="8276498" y="4256752"/>
          <a:ext cx="1167196" cy="2374533"/>
        </a:xfrm>
        <a:prstGeom prst="wedgeRoundRectCallout">
          <a:avLst>
            <a:gd name="adj1" fmla="val -54933"/>
            <a:gd name="adj2" fmla="val -41327"/>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latin typeface="UD デジタル 教科書体 NK-R" panose="02020400000000000000" pitchFamily="18" charset="-128"/>
              <a:ea typeface="UD デジタル 教科書体 NK-R" panose="02020400000000000000" pitchFamily="18" charset="-128"/>
            </a:rPr>
            <a:t>生徒が考えたり選択したりする活動を設定！</a:t>
          </a:r>
          <a:endParaRPr kumimoji="1" lang="en-US" altLang="ja-JP" sz="1000" b="1">
            <a:solidFill>
              <a:sysClr val="windowText" lastClr="000000"/>
            </a:solidFill>
            <a:latin typeface="UD デジタル 教科書体 NK-R" panose="02020400000000000000" pitchFamily="18" charset="-128"/>
            <a:ea typeface="UD デジタル 教科書体 NK-R" panose="02020400000000000000" pitchFamily="18" charset="-128"/>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自分から</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す</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る」「役割を意</a:t>
          </a:r>
          <a:r>
            <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a:t>
          </a:r>
        </a:p>
        <a:p>
          <a:r>
            <a:rPr kumimoji="1" lang="en-US" altLang="ja-JP" sz="900" baseline="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識して～す</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る</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など</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の　　　</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力</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を</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引き出す　</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場面をつくる</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→自己選択・自己　</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決定する力を</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高める。</a:t>
          </a:r>
          <a:endParaRPr kumimoji="1" lang="en-US" altLang="ja-JP" sz="900">
            <a:solidFill>
              <a:sysClr val="windowText" lastClr="000000"/>
            </a:solidFill>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6</xdr:col>
      <xdr:colOff>68580</xdr:colOff>
      <xdr:row>15</xdr:row>
      <xdr:rowOff>121920</xdr:rowOff>
    </xdr:from>
    <xdr:to>
      <xdr:col>6</xdr:col>
      <xdr:colOff>403860</xdr:colOff>
      <xdr:row>19</xdr:row>
      <xdr:rowOff>53340</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2186940" y="3086100"/>
          <a:ext cx="335280" cy="77724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latin typeface="UD デジタル 教科書体 NK-R" panose="02020400000000000000" pitchFamily="18" charset="-128"/>
              <a:ea typeface="UD デジタル 教科書体 NK-R" panose="02020400000000000000" pitchFamily="18" charset="-128"/>
            </a:rPr>
            <a:t>つかむ</a:t>
          </a:r>
          <a:endParaRPr kumimoji="1" lang="en-US" altLang="ja-JP" sz="1100">
            <a:latin typeface="UD デジタル 教科書体 NK-R" panose="02020400000000000000" pitchFamily="18" charset="-128"/>
            <a:ea typeface="UD デジタル 教科書体 NK-R" panose="02020400000000000000" pitchFamily="18" charset="-128"/>
          </a:endParaRPr>
        </a:p>
        <a:p>
          <a:endParaRPr kumimoji="1" lang="ja-JP" altLang="en-US" sz="1100"/>
        </a:p>
      </xdr:txBody>
    </xdr:sp>
    <xdr:clientData/>
  </xdr:twoCellAnchor>
  <xdr:twoCellAnchor>
    <xdr:from>
      <xdr:col>6</xdr:col>
      <xdr:colOff>38100</xdr:colOff>
      <xdr:row>21</xdr:row>
      <xdr:rowOff>15240</xdr:rowOff>
    </xdr:from>
    <xdr:to>
      <xdr:col>6</xdr:col>
      <xdr:colOff>373380</xdr:colOff>
      <xdr:row>25</xdr:row>
      <xdr:rowOff>172825</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2156460" y="4191000"/>
          <a:ext cx="335280" cy="889105"/>
        </a:xfrm>
        <a:prstGeom prst="rect">
          <a:avLst/>
        </a:prstGeom>
        <a:solidFill>
          <a:schemeClr val="accent1">
            <a:lumMod val="40000"/>
            <a:lumOff val="6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latin typeface="UD デジタル 教科書体 NK-R" panose="02020400000000000000" pitchFamily="18" charset="-128"/>
              <a:ea typeface="UD デジタル 教科書体 NK-R" panose="02020400000000000000" pitchFamily="18" charset="-128"/>
            </a:rPr>
            <a:t>追究する</a:t>
          </a:r>
          <a:endParaRPr kumimoji="1" lang="en-US" altLang="ja-JP" sz="1100">
            <a:latin typeface="UD デジタル 教科書体 NK-R" panose="02020400000000000000" pitchFamily="18" charset="-128"/>
            <a:ea typeface="UD デジタル 教科書体 NK-R" panose="02020400000000000000" pitchFamily="18" charset="-128"/>
          </a:endParaRPr>
        </a:p>
        <a:p>
          <a:endParaRPr kumimoji="1" lang="ja-JP" altLang="en-US" sz="1100"/>
        </a:p>
      </xdr:txBody>
    </xdr:sp>
    <xdr:clientData/>
  </xdr:twoCellAnchor>
  <xdr:twoCellAnchor>
    <xdr:from>
      <xdr:col>6</xdr:col>
      <xdr:colOff>38100</xdr:colOff>
      <xdr:row>27</xdr:row>
      <xdr:rowOff>0</xdr:rowOff>
    </xdr:from>
    <xdr:to>
      <xdr:col>6</xdr:col>
      <xdr:colOff>373380</xdr:colOff>
      <xdr:row>31</xdr:row>
      <xdr:rowOff>114300</xdr:rowOff>
    </xdr:to>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2156460" y="5273040"/>
          <a:ext cx="335280" cy="845820"/>
        </a:xfrm>
        <a:prstGeom prst="rect">
          <a:avLst/>
        </a:prstGeom>
        <a:solidFill>
          <a:schemeClr val="accent1">
            <a:lumMod val="60000"/>
            <a:lumOff val="4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latin typeface="UD デジタル 教科書体 NK-R" panose="02020400000000000000" pitchFamily="18" charset="-128"/>
              <a:ea typeface="UD デジタル 教科書体 NK-R" panose="02020400000000000000" pitchFamily="18" charset="-128"/>
            </a:rPr>
            <a:t>まとめる</a:t>
          </a:r>
          <a:endParaRPr kumimoji="1" lang="en-US" altLang="ja-JP" sz="1100">
            <a:latin typeface="UD デジタル 教科書体 NK-R" panose="02020400000000000000" pitchFamily="18" charset="-128"/>
            <a:ea typeface="UD デジタル 教科書体 NK-R" panose="02020400000000000000" pitchFamily="18" charset="-128"/>
          </a:endParaRPr>
        </a:p>
        <a:p>
          <a:endParaRPr kumimoji="1" lang="ja-JP" altLang="en-US" sz="1100"/>
        </a:p>
      </xdr:txBody>
    </xdr:sp>
    <xdr:clientData/>
  </xdr:twoCellAnchor>
  <xdr:twoCellAnchor>
    <xdr:from>
      <xdr:col>1</xdr:col>
      <xdr:colOff>409074</xdr:colOff>
      <xdr:row>5</xdr:row>
      <xdr:rowOff>8021</xdr:rowOff>
    </xdr:from>
    <xdr:to>
      <xdr:col>1</xdr:col>
      <xdr:colOff>622434</xdr:colOff>
      <xdr:row>5</xdr:row>
      <xdr:rowOff>175661</xdr:rowOff>
    </xdr:to>
    <xdr:sp macro="" textlink="">
      <xdr:nvSpPr>
        <xdr:cNvPr id="16" name="矢印: 下 15">
          <a:extLst>
            <a:ext uri="{FF2B5EF4-FFF2-40B4-BE49-F238E27FC236}">
              <a16:creationId xmlns:a16="http://schemas.microsoft.com/office/drawing/2014/main" id="{22929B79-B5F0-4996-9CE3-734413861F26}"/>
            </a:ext>
          </a:extLst>
        </xdr:cNvPr>
        <xdr:cNvSpPr/>
      </xdr:nvSpPr>
      <xdr:spPr>
        <a:xfrm>
          <a:off x="561474" y="60960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424951</xdr:colOff>
      <xdr:row>10</xdr:row>
      <xdr:rowOff>94599</xdr:rowOff>
    </xdr:from>
    <xdr:to>
      <xdr:col>1</xdr:col>
      <xdr:colOff>638311</xdr:colOff>
      <xdr:row>11</xdr:row>
      <xdr:rowOff>65847</xdr:rowOff>
    </xdr:to>
    <xdr:sp macro="" textlink="">
      <xdr:nvSpPr>
        <xdr:cNvPr id="17" name="矢印: 下 16">
          <a:extLst>
            <a:ext uri="{FF2B5EF4-FFF2-40B4-BE49-F238E27FC236}">
              <a16:creationId xmlns:a16="http://schemas.microsoft.com/office/drawing/2014/main" id="{C4A20B9A-98CC-4F71-A809-318CDDE584AE}"/>
            </a:ext>
          </a:extLst>
        </xdr:cNvPr>
        <xdr:cNvSpPr/>
      </xdr:nvSpPr>
      <xdr:spPr>
        <a:xfrm>
          <a:off x="574209" y="1822846"/>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424206</xdr:colOff>
      <xdr:row>15</xdr:row>
      <xdr:rowOff>157114</xdr:rowOff>
    </xdr:from>
    <xdr:to>
      <xdr:col>1</xdr:col>
      <xdr:colOff>637566</xdr:colOff>
      <xdr:row>16</xdr:row>
      <xdr:rowOff>81228</xdr:rowOff>
    </xdr:to>
    <xdr:sp macro="" textlink="">
      <xdr:nvSpPr>
        <xdr:cNvPr id="15" name="矢印: 下 14">
          <a:extLst>
            <a:ext uri="{FF2B5EF4-FFF2-40B4-BE49-F238E27FC236}">
              <a16:creationId xmlns:a16="http://schemas.microsoft.com/office/drawing/2014/main" id="{54C22A88-2EAE-401F-9855-B2F3B400FF8C}"/>
            </a:ext>
          </a:extLst>
        </xdr:cNvPr>
        <xdr:cNvSpPr/>
      </xdr:nvSpPr>
      <xdr:spPr>
        <a:xfrm>
          <a:off x="573464" y="286732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17</xdr:col>
      <xdr:colOff>70701</xdr:colOff>
      <xdr:row>10</xdr:row>
      <xdr:rowOff>164968</xdr:rowOff>
    </xdr:from>
    <xdr:to>
      <xdr:col>20</xdr:col>
      <xdr:colOff>0</xdr:colOff>
      <xdr:row>17</xdr:row>
      <xdr:rowOff>220980</xdr:rowOff>
    </xdr:to>
    <xdr:sp macro="" textlink="">
      <xdr:nvSpPr>
        <xdr:cNvPr id="20" name="吹き出し: 角を丸めた四角形 19">
          <a:extLst>
            <a:ext uri="{FF2B5EF4-FFF2-40B4-BE49-F238E27FC236}">
              <a16:creationId xmlns:a16="http://schemas.microsoft.com/office/drawing/2014/main" id="{4D8D3E21-069D-4556-8F78-BF2D6590CE24}"/>
            </a:ext>
          </a:extLst>
        </xdr:cNvPr>
        <xdr:cNvSpPr/>
      </xdr:nvSpPr>
      <xdr:spPr>
        <a:xfrm>
          <a:off x="8452701" y="2138548"/>
          <a:ext cx="1133259" cy="1465712"/>
        </a:xfrm>
        <a:prstGeom prst="wedgeRoundRectCallout">
          <a:avLst>
            <a:gd name="adj1" fmla="val -56043"/>
            <a:gd name="adj2" fmla="val -38596"/>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latin typeface="UD デジタル 教科書体 NK-R" panose="02020400000000000000" pitchFamily="18" charset="-128"/>
              <a:ea typeface="UD デジタル 教科書体 NK-R" panose="02020400000000000000" pitchFamily="18" charset="-128"/>
            </a:rPr>
            <a:t>学習の目的を明確に！</a:t>
          </a:r>
          <a:endParaRPr kumimoji="1" lang="en-US" altLang="ja-JP" sz="1000" b="1">
            <a:solidFill>
              <a:sysClr val="windowText" lastClr="000000"/>
            </a:solidFill>
            <a:latin typeface="UD デジタル 教科書体 NK-R" panose="02020400000000000000" pitchFamily="18" charset="-128"/>
            <a:ea typeface="UD デジタル 教科書体 NK-R" panose="02020400000000000000" pitchFamily="18" charset="-128"/>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→「何のために　　</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学習するか</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に、分か　　</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るように設定　</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　　　する</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a:t>
          </a:r>
          <a:endParaRPr kumimoji="1" lang="en-US" altLang="ja-JP" sz="900">
            <a:solidFill>
              <a:sysClr val="windowText" lastClr="000000"/>
            </a:solidFill>
            <a:latin typeface="UD デジタル 教科書体 NK-R" panose="02020400000000000000" pitchFamily="18" charset="-128"/>
            <a:ea typeface="UD デジタル 教科書体 NK-R" panose="02020400000000000000" pitchFamily="18" charset="-128"/>
          </a:endParaRPr>
        </a:p>
      </xdr:txBody>
    </xdr:sp>
    <xdr:clientData/>
  </xdr:twoCellAnchor>
  <xdr:twoCellAnchor>
    <xdr:from>
      <xdr:col>17</xdr:col>
      <xdr:colOff>47134</xdr:colOff>
      <xdr:row>2</xdr:row>
      <xdr:rowOff>220980</xdr:rowOff>
    </xdr:from>
    <xdr:to>
      <xdr:col>19</xdr:col>
      <xdr:colOff>434340</xdr:colOff>
      <xdr:row>8</xdr:row>
      <xdr:rowOff>175260</xdr:rowOff>
    </xdr:to>
    <xdr:sp macro="" textlink="">
      <xdr:nvSpPr>
        <xdr:cNvPr id="10" name="吹き出し: 角を丸めた四角形 9">
          <a:extLst>
            <a:ext uri="{FF2B5EF4-FFF2-40B4-BE49-F238E27FC236}">
              <a16:creationId xmlns:a16="http://schemas.microsoft.com/office/drawing/2014/main" id="{7EF08C2A-DB12-4F5A-8205-CE3A64CACA94}"/>
            </a:ext>
          </a:extLst>
        </xdr:cNvPr>
        <xdr:cNvSpPr/>
      </xdr:nvSpPr>
      <xdr:spPr>
        <a:xfrm>
          <a:off x="8429134" y="685800"/>
          <a:ext cx="1095866" cy="1097280"/>
        </a:xfrm>
        <a:prstGeom prst="wedgeRoundRectCallout">
          <a:avLst>
            <a:gd name="adj1" fmla="val -61500"/>
            <a:gd name="adj2" fmla="val -34775"/>
            <a:gd name="adj3" fmla="val 1666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クラスの</a:t>
          </a:r>
          <a:r>
            <a:rPr kumimoji="1" lang="ja-JP"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生徒</a:t>
          </a:r>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の</a:t>
          </a:r>
          <a:endParaRPr kumimoji="1" lang="en-US" altLang="ja-JP"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endParaRPr>
        </a:p>
        <a:p>
          <a:r>
            <a:rPr kumimoji="1" lang="ja-JP" altLang="en-US" sz="900">
              <a:solidFill>
                <a:sysClr val="windowText" lastClr="000000"/>
              </a:solidFill>
              <a:effectLst/>
              <a:latin typeface="UD デジタル 教科書体 NK-R" panose="02020400000000000000" pitchFamily="18" charset="-128"/>
              <a:ea typeface="UD デジタル 教科書体 NK-R" panose="02020400000000000000" pitchFamily="18" charset="-128"/>
              <a:cs typeface="+mn-cs"/>
            </a:rPr>
            <a:t>名前を記入すると、共有シート（キャリアポイント）に反映される。</a:t>
          </a:r>
          <a:endParaRPr kumimoji="1" lang="en-US" altLang="ja-JP" sz="900">
            <a:solidFill>
              <a:sysClr val="windowText" lastClr="000000"/>
            </a:solidFill>
            <a:latin typeface="UD デジタル 教科書体 NK-R" panose="02020400000000000000" pitchFamily="18" charset="-128"/>
            <a:ea typeface="UD デジタル 教科書体 NK-R" panose="02020400000000000000" pitchFamily="18"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403860</xdr:colOff>
      <xdr:row>6</xdr:row>
      <xdr:rowOff>45720</xdr:rowOff>
    </xdr:from>
    <xdr:to>
      <xdr:col>1</xdr:col>
      <xdr:colOff>617220</xdr:colOff>
      <xdr:row>6</xdr:row>
      <xdr:rowOff>213360</xdr:rowOff>
    </xdr:to>
    <xdr:sp macro="" textlink="">
      <xdr:nvSpPr>
        <xdr:cNvPr id="2" name="矢印: 下 1">
          <a:extLst>
            <a:ext uri="{FF2B5EF4-FFF2-40B4-BE49-F238E27FC236}">
              <a16:creationId xmlns:a16="http://schemas.microsoft.com/office/drawing/2014/main" id="{C14A9315-B127-419D-A11C-4730AE49C008}"/>
            </a:ext>
          </a:extLst>
        </xdr:cNvPr>
        <xdr:cNvSpPr/>
      </xdr:nvSpPr>
      <xdr:spPr>
        <a:xfrm>
          <a:off x="556260" y="122682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10</xdr:row>
      <xdr:rowOff>30480</xdr:rowOff>
    </xdr:from>
    <xdr:to>
      <xdr:col>1</xdr:col>
      <xdr:colOff>624840</xdr:colOff>
      <xdr:row>10</xdr:row>
      <xdr:rowOff>198120</xdr:rowOff>
    </xdr:to>
    <xdr:sp macro="" textlink="">
      <xdr:nvSpPr>
        <xdr:cNvPr id="3" name="矢印: 下 2">
          <a:extLst>
            <a:ext uri="{FF2B5EF4-FFF2-40B4-BE49-F238E27FC236}">
              <a16:creationId xmlns:a16="http://schemas.microsoft.com/office/drawing/2014/main" id="{CCFA934D-3C92-49A8-9D5A-5DB05B4E34E2}"/>
            </a:ext>
          </a:extLst>
        </xdr:cNvPr>
        <xdr:cNvSpPr/>
      </xdr:nvSpPr>
      <xdr:spPr>
        <a:xfrm>
          <a:off x="563880" y="206502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14</xdr:row>
      <xdr:rowOff>144780</xdr:rowOff>
    </xdr:from>
    <xdr:to>
      <xdr:col>1</xdr:col>
      <xdr:colOff>617220</xdr:colOff>
      <xdr:row>15</xdr:row>
      <xdr:rowOff>144780</xdr:rowOff>
    </xdr:to>
    <xdr:sp macro="" textlink="">
      <xdr:nvSpPr>
        <xdr:cNvPr id="4" name="矢印: 下 3">
          <a:extLst>
            <a:ext uri="{FF2B5EF4-FFF2-40B4-BE49-F238E27FC236}">
              <a16:creationId xmlns:a16="http://schemas.microsoft.com/office/drawing/2014/main" id="{822E0309-4429-49FD-811E-D5E191B1E9A7}"/>
            </a:ext>
          </a:extLst>
        </xdr:cNvPr>
        <xdr:cNvSpPr/>
      </xdr:nvSpPr>
      <xdr:spPr>
        <a:xfrm>
          <a:off x="556260" y="2903220"/>
          <a:ext cx="213360" cy="19812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41</xdr:row>
      <xdr:rowOff>45720</xdr:rowOff>
    </xdr:from>
    <xdr:to>
      <xdr:col>1</xdr:col>
      <xdr:colOff>617220</xdr:colOff>
      <xdr:row>41</xdr:row>
      <xdr:rowOff>213360</xdr:rowOff>
    </xdr:to>
    <xdr:sp macro="" textlink="">
      <xdr:nvSpPr>
        <xdr:cNvPr id="14" name="矢印: 下 13">
          <a:extLst>
            <a:ext uri="{FF2B5EF4-FFF2-40B4-BE49-F238E27FC236}">
              <a16:creationId xmlns:a16="http://schemas.microsoft.com/office/drawing/2014/main" id="{76F9DDA0-6B3D-4B63-AF18-6C365F91EEE9}"/>
            </a:ext>
          </a:extLst>
        </xdr:cNvPr>
        <xdr:cNvSpPr/>
      </xdr:nvSpPr>
      <xdr:spPr>
        <a:xfrm>
          <a:off x="556260" y="106680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45</xdr:row>
      <xdr:rowOff>30480</xdr:rowOff>
    </xdr:from>
    <xdr:to>
      <xdr:col>1</xdr:col>
      <xdr:colOff>624840</xdr:colOff>
      <xdr:row>45</xdr:row>
      <xdr:rowOff>198120</xdr:rowOff>
    </xdr:to>
    <xdr:sp macro="" textlink="">
      <xdr:nvSpPr>
        <xdr:cNvPr id="15" name="矢印: 下 14">
          <a:extLst>
            <a:ext uri="{FF2B5EF4-FFF2-40B4-BE49-F238E27FC236}">
              <a16:creationId xmlns:a16="http://schemas.microsoft.com/office/drawing/2014/main" id="{1AF0166B-9E88-41A0-A99D-BF70E6E28209}"/>
            </a:ext>
          </a:extLst>
        </xdr:cNvPr>
        <xdr:cNvSpPr/>
      </xdr:nvSpPr>
      <xdr:spPr>
        <a:xfrm>
          <a:off x="563880" y="190500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49</xdr:row>
      <xdr:rowOff>144780</xdr:rowOff>
    </xdr:from>
    <xdr:to>
      <xdr:col>1</xdr:col>
      <xdr:colOff>617220</xdr:colOff>
      <xdr:row>50</xdr:row>
      <xdr:rowOff>144780</xdr:rowOff>
    </xdr:to>
    <xdr:sp macro="" textlink="">
      <xdr:nvSpPr>
        <xdr:cNvPr id="16" name="矢印: 下 15">
          <a:extLst>
            <a:ext uri="{FF2B5EF4-FFF2-40B4-BE49-F238E27FC236}">
              <a16:creationId xmlns:a16="http://schemas.microsoft.com/office/drawing/2014/main" id="{A517C0A6-F7EB-4F10-9F24-CAAF741ACCFC}"/>
            </a:ext>
          </a:extLst>
        </xdr:cNvPr>
        <xdr:cNvSpPr/>
      </xdr:nvSpPr>
      <xdr:spPr>
        <a:xfrm>
          <a:off x="556260" y="2903220"/>
          <a:ext cx="213360" cy="19812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76</xdr:row>
      <xdr:rowOff>45720</xdr:rowOff>
    </xdr:from>
    <xdr:to>
      <xdr:col>1</xdr:col>
      <xdr:colOff>617220</xdr:colOff>
      <xdr:row>76</xdr:row>
      <xdr:rowOff>213360</xdr:rowOff>
    </xdr:to>
    <xdr:sp macro="" textlink="">
      <xdr:nvSpPr>
        <xdr:cNvPr id="26" name="矢印: 下 25">
          <a:extLst>
            <a:ext uri="{FF2B5EF4-FFF2-40B4-BE49-F238E27FC236}">
              <a16:creationId xmlns:a16="http://schemas.microsoft.com/office/drawing/2014/main" id="{A18A94BF-7C96-401C-90DA-B8EA38871A7F}"/>
            </a:ext>
          </a:extLst>
        </xdr:cNvPr>
        <xdr:cNvSpPr/>
      </xdr:nvSpPr>
      <xdr:spPr>
        <a:xfrm>
          <a:off x="556260" y="7802880"/>
          <a:ext cx="213360" cy="1143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80</xdr:row>
      <xdr:rowOff>30480</xdr:rowOff>
    </xdr:from>
    <xdr:to>
      <xdr:col>1</xdr:col>
      <xdr:colOff>624840</xdr:colOff>
      <xdr:row>80</xdr:row>
      <xdr:rowOff>198120</xdr:rowOff>
    </xdr:to>
    <xdr:sp macro="" textlink="">
      <xdr:nvSpPr>
        <xdr:cNvPr id="27" name="矢印: 下 26">
          <a:extLst>
            <a:ext uri="{FF2B5EF4-FFF2-40B4-BE49-F238E27FC236}">
              <a16:creationId xmlns:a16="http://schemas.microsoft.com/office/drawing/2014/main" id="{D929736D-41C5-4779-9A98-BB1873F4BA07}"/>
            </a:ext>
          </a:extLst>
        </xdr:cNvPr>
        <xdr:cNvSpPr/>
      </xdr:nvSpPr>
      <xdr:spPr>
        <a:xfrm>
          <a:off x="563880" y="863346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84</xdr:row>
      <xdr:rowOff>144780</xdr:rowOff>
    </xdr:from>
    <xdr:to>
      <xdr:col>1</xdr:col>
      <xdr:colOff>617220</xdr:colOff>
      <xdr:row>85</xdr:row>
      <xdr:rowOff>144780</xdr:rowOff>
    </xdr:to>
    <xdr:sp macro="" textlink="">
      <xdr:nvSpPr>
        <xdr:cNvPr id="28" name="矢印: 下 27">
          <a:extLst>
            <a:ext uri="{FF2B5EF4-FFF2-40B4-BE49-F238E27FC236}">
              <a16:creationId xmlns:a16="http://schemas.microsoft.com/office/drawing/2014/main" id="{96333A35-5D91-407D-986C-E0D1417C58A5}"/>
            </a:ext>
          </a:extLst>
        </xdr:cNvPr>
        <xdr:cNvSpPr/>
      </xdr:nvSpPr>
      <xdr:spPr>
        <a:xfrm>
          <a:off x="556260" y="9608820"/>
          <a:ext cx="213360" cy="23622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146</xdr:row>
      <xdr:rowOff>45720</xdr:rowOff>
    </xdr:from>
    <xdr:to>
      <xdr:col>1</xdr:col>
      <xdr:colOff>617220</xdr:colOff>
      <xdr:row>146</xdr:row>
      <xdr:rowOff>213360</xdr:rowOff>
    </xdr:to>
    <xdr:sp macro="" textlink="">
      <xdr:nvSpPr>
        <xdr:cNvPr id="41" name="矢印: 下 40">
          <a:extLst>
            <a:ext uri="{FF2B5EF4-FFF2-40B4-BE49-F238E27FC236}">
              <a16:creationId xmlns:a16="http://schemas.microsoft.com/office/drawing/2014/main" id="{F44A82CF-62CF-4AE4-805F-045650E825AF}"/>
            </a:ext>
          </a:extLst>
        </xdr:cNvPr>
        <xdr:cNvSpPr/>
      </xdr:nvSpPr>
      <xdr:spPr>
        <a:xfrm>
          <a:off x="556260" y="7802880"/>
          <a:ext cx="213360" cy="1143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150</xdr:row>
      <xdr:rowOff>13252</xdr:rowOff>
    </xdr:from>
    <xdr:to>
      <xdr:col>1</xdr:col>
      <xdr:colOff>624840</xdr:colOff>
      <xdr:row>150</xdr:row>
      <xdr:rowOff>198120</xdr:rowOff>
    </xdr:to>
    <xdr:sp macro="" textlink="">
      <xdr:nvSpPr>
        <xdr:cNvPr id="42" name="矢印: 下 41">
          <a:extLst>
            <a:ext uri="{FF2B5EF4-FFF2-40B4-BE49-F238E27FC236}">
              <a16:creationId xmlns:a16="http://schemas.microsoft.com/office/drawing/2014/main" id="{695DCCF5-D28A-4DE8-8336-A08685580230}"/>
            </a:ext>
          </a:extLst>
        </xdr:cNvPr>
        <xdr:cNvSpPr/>
      </xdr:nvSpPr>
      <xdr:spPr>
        <a:xfrm>
          <a:off x="563880" y="29790887"/>
          <a:ext cx="213360" cy="184868"/>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154</xdr:row>
      <xdr:rowOff>144780</xdr:rowOff>
    </xdr:from>
    <xdr:to>
      <xdr:col>1</xdr:col>
      <xdr:colOff>617220</xdr:colOff>
      <xdr:row>155</xdr:row>
      <xdr:rowOff>144780</xdr:rowOff>
    </xdr:to>
    <xdr:sp macro="" textlink="">
      <xdr:nvSpPr>
        <xdr:cNvPr id="43" name="矢印: 下 42">
          <a:extLst>
            <a:ext uri="{FF2B5EF4-FFF2-40B4-BE49-F238E27FC236}">
              <a16:creationId xmlns:a16="http://schemas.microsoft.com/office/drawing/2014/main" id="{0E3515E8-E5B6-4046-8C9A-65ABEF621132}"/>
            </a:ext>
          </a:extLst>
        </xdr:cNvPr>
        <xdr:cNvSpPr/>
      </xdr:nvSpPr>
      <xdr:spPr>
        <a:xfrm>
          <a:off x="556260" y="9608820"/>
          <a:ext cx="213360" cy="23622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181</xdr:row>
      <xdr:rowOff>45720</xdr:rowOff>
    </xdr:from>
    <xdr:to>
      <xdr:col>1</xdr:col>
      <xdr:colOff>617220</xdr:colOff>
      <xdr:row>181</xdr:row>
      <xdr:rowOff>213360</xdr:rowOff>
    </xdr:to>
    <xdr:sp macro="" textlink="">
      <xdr:nvSpPr>
        <xdr:cNvPr id="44" name="矢印: 下 43">
          <a:extLst>
            <a:ext uri="{FF2B5EF4-FFF2-40B4-BE49-F238E27FC236}">
              <a16:creationId xmlns:a16="http://schemas.microsoft.com/office/drawing/2014/main" id="{683C0D21-23F1-40A0-86EA-29540B8B9CE9}"/>
            </a:ext>
          </a:extLst>
        </xdr:cNvPr>
        <xdr:cNvSpPr/>
      </xdr:nvSpPr>
      <xdr:spPr>
        <a:xfrm>
          <a:off x="556260" y="14097000"/>
          <a:ext cx="213360" cy="1143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185</xdr:row>
      <xdr:rowOff>0</xdr:rowOff>
    </xdr:from>
    <xdr:to>
      <xdr:col>1</xdr:col>
      <xdr:colOff>624840</xdr:colOff>
      <xdr:row>185</xdr:row>
      <xdr:rowOff>198120</xdr:rowOff>
    </xdr:to>
    <xdr:sp macro="" textlink="">
      <xdr:nvSpPr>
        <xdr:cNvPr id="45" name="矢印: 下 44">
          <a:extLst>
            <a:ext uri="{FF2B5EF4-FFF2-40B4-BE49-F238E27FC236}">
              <a16:creationId xmlns:a16="http://schemas.microsoft.com/office/drawing/2014/main" id="{9C457C9C-FD57-46FC-9F3F-138B89EA01E1}"/>
            </a:ext>
          </a:extLst>
        </xdr:cNvPr>
        <xdr:cNvSpPr/>
      </xdr:nvSpPr>
      <xdr:spPr>
        <a:xfrm>
          <a:off x="563880" y="36715148"/>
          <a:ext cx="213360" cy="19812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189</xdr:row>
      <xdr:rowOff>144780</xdr:rowOff>
    </xdr:from>
    <xdr:to>
      <xdr:col>1</xdr:col>
      <xdr:colOff>617220</xdr:colOff>
      <xdr:row>190</xdr:row>
      <xdr:rowOff>144780</xdr:rowOff>
    </xdr:to>
    <xdr:sp macro="" textlink="">
      <xdr:nvSpPr>
        <xdr:cNvPr id="46" name="矢印: 下 45">
          <a:extLst>
            <a:ext uri="{FF2B5EF4-FFF2-40B4-BE49-F238E27FC236}">
              <a16:creationId xmlns:a16="http://schemas.microsoft.com/office/drawing/2014/main" id="{03D67ECF-F25C-415D-8FBD-A0C44576DC84}"/>
            </a:ext>
          </a:extLst>
        </xdr:cNvPr>
        <xdr:cNvSpPr/>
      </xdr:nvSpPr>
      <xdr:spPr>
        <a:xfrm>
          <a:off x="556260" y="15902940"/>
          <a:ext cx="213360" cy="23622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216</xdr:row>
      <xdr:rowOff>45720</xdr:rowOff>
    </xdr:from>
    <xdr:to>
      <xdr:col>1</xdr:col>
      <xdr:colOff>617220</xdr:colOff>
      <xdr:row>216</xdr:row>
      <xdr:rowOff>213360</xdr:rowOff>
    </xdr:to>
    <xdr:sp macro="" textlink="">
      <xdr:nvSpPr>
        <xdr:cNvPr id="47" name="矢印: 下 46">
          <a:extLst>
            <a:ext uri="{FF2B5EF4-FFF2-40B4-BE49-F238E27FC236}">
              <a16:creationId xmlns:a16="http://schemas.microsoft.com/office/drawing/2014/main" id="{EF564E94-A46F-42D6-90A5-86963F04F266}"/>
            </a:ext>
          </a:extLst>
        </xdr:cNvPr>
        <xdr:cNvSpPr/>
      </xdr:nvSpPr>
      <xdr:spPr>
        <a:xfrm>
          <a:off x="556260" y="20848320"/>
          <a:ext cx="213360" cy="1143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220</xdr:row>
      <xdr:rowOff>6626</xdr:rowOff>
    </xdr:from>
    <xdr:to>
      <xdr:col>1</xdr:col>
      <xdr:colOff>624840</xdr:colOff>
      <xdr:row>221</xdr:row>
      <xdr:rowOff>1988</xdr:rowOff>
    </xdr:to>
    <xdr:sp macro="" textlink="">
      <xdr:nvSpPr>
        <xdr:cNvPr id="48" name="矢印: 下 47">
          <a:extLst>
            <a:ext uri="{FF2B5EF4-FFF2-40B4-BE49-F238E27FC236}">
              <a16:creationId xmlns:a16="http://schemas.microsoft.com/office/drawing/2014/main" id="{FCF3EC7C-1F6F-434F-9A6E-704C4C56C898}"/>
            </a:ext>
          </a:extLst>
        </xdr:cNvPr>
        <xdr:cNvSpPr/>
      </xdr:nvSpPr>
      <xdr:spPr>
        <a:xfrm>
          <a:off x="563880" y="43599652"/>
          <a:ext cx="213360" cy="161014"/>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224</xdr:row>
      <xdr:rowOff>144780</xdr:rowOff>
    </xdr:from>
    <xdr:to>
      <xdr:col>1</xdr:col>
      <xdr:colOff>617220</xdr:colOff>
      <xdr:row>225</xdr:row>
      <xdr:rowOff>144780</xdr:rowOff>
    </xdr:to>
    <xdr:sp macro="" textlink="">
      <xdr:nvSpPr>
        <xdr:cNvPr id="49" name="矢印: 下 48">
          <a:extLst>
            <a:ext uri="{FF2B5EF4-FFF2-40B4-BE49-F238E27FC236}">
              <a16:creationId xmlns:a16="http://schemas.microsoft.com/office/drawing/2014/main" id="{BBAF0620-D015-49F1-9DC0-A7F1FD2FFA30}"/>
            </a:ext>
          </a:extLst>
        </xdr:cNvPr>
        <xdr:cNvSpPr/>
      </xdr:nvSpPr>
      <xdr:spPr>
        <a:xfrm>
          <a:off x="556260" y="22654260"/>
          <a:ext cx="213360" cy="23622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251</xdr:row>
      <xdr:rowOff>45720</xdr:rowOff>
    </xdr:from>
    <xdr:to>
      <xdr:col>1</xdr:col>
      <xdr:colOff>617220</xdr:colOff>
      <xdr:row>251</xdr:row>
      <xdr:rowOff>213360</xdr:rowOff>
    </xdr:to>
    <xdr:sp macro="" textlink="">
      <xdr:nvSpPr>
        <xdr:cNvPr id="50" name="矢印: 下 49">
          <a:extLst>
            <a:ext uri="{FF2B5EF4-FFF2-40B4-BE49-F238E27FC236}">
              <a16:creationId xmlns:a16="http://schemas.microsoft.com/office/drawing/2014/main" id="{EF37EF0F-0C14-4827-91FB-B2FECBFBE886}"/>
            </a:ext>
          </a:extLst>
        </xdr:cNvPr>
        <xdr:cNvSpPr/>
      </xdr:nvSpPr>
      <xdr:spPr>
        <a:xfrm>
          <a:off x="556260" y="27142440"/>
          <a:ext cx="213360" cy="1143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255</xdr:row>
      <xdr:rowOff>6626</xdr:rowOff>
    </xdr:from>
    <xdr:to>
      <xdr:col>1</xdr:col>
      <xdr:colOff>624840</xdr:colOff>
      <xdr:row>256</xdr:row>
      <xdr:rowOff>1988</xdr:rowOff>
    </xdr:to>
    <xdr:sp macro="" textlink="">
      <xdr:nvSpPr>
        <xdr:cNvPr id="51" name="矢印: 下 50">
          <a:extLst>
            <a:ext uri="{FF2B5EF4-FFF2-40B4-BE49-F238E27FC236}">
              <a16:creationId xmlns:a16="http://schemas.microsoft.com/office/drawing/2014/main" id="{61B2BC2C-53C7-4251-B9B5-FA6722452DEB}"/>
            </a:ext>
          </a:extLst>
        </xdr:cNvPr>
        <xdr:cNvSpPr/>
      </xdr:nvSpPr>
      <xdr:spPr>
        <a:xfrm>
          <a:off x="563880" y="50351635"/>
          <a:ext cx="213360" cy="161014"/>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259</xdr:row>
      <xdr:rowOff>144780</xdr:rowOff>
    </xdr:from>
    <xdr:to>
      <xdr:col>1</xdr:col>
      <xdr:colOff>617220</xdr:colOff>
      <xdr:row>260</xdr:row>
      <xdr:rowOff>144780</xdr:rowOff>
    </xdr:to>
    <xdr:sp macro="" textlink="">
      <xdr:nvSpPr>
        <xdr:cNvPr id="52" name="矢印: 下 51">
          <a:extLst>
            <a:ext uri="{FF2B5EF4-FFF2-40B4-BE49-F238E27FC236}">
              <a16:creationId xmlns:a16="http://schemas.microsoft.com/office/drawing/2014/main" id="{5AEB4890-28CF-43E2-A18F-5F1EED50C2A6}"/>
            </a:ext>
          </a:extLst>
        </xdr:cNvPr>
        <xdr:cNvSpPr/>
      </xdr:nvSpPr>
      <xdr:spPr>
        <a:xfrm>
          <a:off x="556260" y="28948380"/>
          <a:ext cx="213360" cy="23622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286</xdr:row>
      <xdr:rowOff>45720</xdr:rowOff>
    </xdr:from>
    <xdr:to>
      <xdr:col>1</xdr:col>
      <xdr:colOff>617220</xdr:colOff>
      <xdr:row>286</xdr:row>
      <xdr:rowOff>213360</xdr:rowOff>
    </xdr:to>
    <xdr:sp macro="" textlink="">
      <xdr:nvSpPr>
        <xdr:cNvPr id="53" name="矢印: 下 52">
          <a:extLst>
            <a:ext uri="{FF2B5EF4-FFF2-40B4-BE49-F238E27FC236}">
              <a16:creationId xmlns:a16="http://schemas.microsoft.com/office/drawing/2014/main" id="{64880DEF-FF28-4DBB-97FF-D2DD5D802017}"/>
            </a:ext>
          </a:extLst>
        </xdr:cNvPr>
        <xdr:cNvSpPr/>
      </xdr:nvSpPr>
      <xdr:spPr>
        <a:xfrm>
          <a:off x="556260" y="33436560"/>
          <a:ext cx="213360" cy="1143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290</xdr:row>
      <xdr:rowOff>13252</xdr:rowOff>
    </xdr:from>
    <xdr:to>
      <xdr:col>1</xdr:col>
      <xdr:colOff>624840</xdr:colOff>
      <xdr:row>291</xdr:row>
      <xdr:rowOff>0</xdr:rowOff>
    </xdr:to>
    <xdr:sp macro="" textlink="">
      <xdr:nvSpPr>
        <xdr:cNvPr id="54" name="矢印: 下 53">
          <a:extLst>
            <a:ext uri="{FF2B5EF4-FFF2-40B4-BE49-F238E27FC236}">
              <a16:creationId xmlns:a16="http://schemas.microsoft.com/office/drawing/2014/main" id="{43D09BB2-F238-4F91-A3E2-687661E81FBE}"/>
            </a:ext>
          </a:extLst>
        </xdr:cNvPr>
        <xdr:cNvSpPr/>
      </xdr:nvSpPr>
      <xdr:spPr>
        <a:xfrm>
          <a:off x="563880" y="57050609"/>
          <a:ext cx="213360" cy="139148"/>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294</xdr:row>
      <xdr:rowOff>144780</xdr:rowOff>
    </xdr:from>
    <xdr:to>
      <xdr:col>1</xdr:col>
      <xdr:colOff>617220</xdr:colOff>
      <xdr:row>295</xdr:row>
      <xdr:rowOff>144780</xdr:rowOff>
    </xdr:to>
    <xdr:sp macro="" textlink="">
      <xdr:nvSpPr>
        <xdr:cNvPr id="55" name="矢印: 下 54">
          <a:extLst>
            <a:ext uri="{FF2B5EF4-FFF2-40B4-BE49-F238E27FC236}">
              <a16:creationId xmlns:a16="http://schemas.microsoft.com/office/drawing/2014/main" id="{38E42782-0B73-4935-A03A-EFC48B9D7F05}"/>
            </a:ext>
          </a:extLst>
        </xdr:cNvPr>
        <xdr:cNvSpPr/>
      </xdr:nvSpPr>
      <xdr:spPr>
        <a:xfrm>
          <a:off x="556260" y="35242500"/>
          <a:ext cx="213360" cy="23622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41</xdr:row>
      <xdr:rowOff>45720</xdr:rowOff>
    </xdr:from>
    <xdr:to>
      <xdr:col>1</xdr:col>
      <xdr:colOff>617220</xdr:colOff>
      <xdr:row>41</xdr:row>
      <xdr:rowOff>213360</xdr:rowOff>
    </xdr:to>
    <xdr:sp macro="" textlink="">
      <xdr:nvSpPr>
        <xdr:cNvPr id="29" name="矢印: 下 28">
          <a:extLst>
            <a:ext uri="{FF2B5EF4-FFF2-40B4-BE49-F238E27FC236}">
              <a16:creationId xmlns:a16="http://schemas.microsoft.com/office/drawing/2014/main" id="{BF362A8B-CA92-4E6E-8D1F-E662829A9F4B}"/>
            </a:ext>
          </a:extLst>
        </xdr:cNvPr>
        <xdr:cNvSpPr/>
      </xdr:nvSpPr>
      <xdr:spPr>
        <a:xfrm>
          <a:off x="556260" y="150114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45</xdr:row>
      <xdr:rowOff>30480</xdr:rowOff>
    </xdr:from>
    <xdr:to>
      <xdr:col>1</xdr:col>
      <xdr:colOff>624840</xdr:colOff>
      <xdr:row>45</xdr:row>
      <xdr:rowOff>198120</xdr:rowOff>
    </xdr:to>
    <xdr:sp macro="" textlink="">
      <xdr:nvSpPr>
        <xdr:cNvPr id="30" name="矢印: 下 29">
          <a:extLst>
            <a:ext uri="{FF2B5EF4-FFF2-40B4-BE49-F238E27FC236}">
              <a16:creationId xmlns:a16="http://schemas.microsoft.com/office/drawing/2014/main" id="{7EE335C4-25BB-4638-A71D-58D541EE114A}"/>
            </a:ext>
          </a:extLst>
        </xdr:cNvPr>
        <xdr:cNvSpPr/>
      </xdr:nvSpPr>
      <xdr:spPr>
        <a:xfrm>
          <a:off x="563880" y="233172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49</xdr:row>
      <xdr:rowOff>144780</xdr:rowOff>
    </xdr:from>
    <xdr:to>
      <xdr:col>1</xdr:col>
      <xdr:colOff>617220</xdr:colOff>
      <xdr:row>50</xdr:row>
      <xdr:rowOff>144780</xdr:rowOff>
    </xdr:to>
    <xdr:sp macro="" textlink="">
      <xdr:nvSpPr>
        <xdr:cNvPr id="31" name="矢印: 下 30">
          <a:extLst>
            <a:ext uri="{FF2B5EF4-FFF2-40B4-BE49-F238E27FC236}">
              <a16:creationId xmlns:a16="http://schemas.microsoft.com/office/drawing/2014/main" id="{6513777A-24A5-41A7-81D1-C9D51E4D079B}"/>
            </a:ext>
          </a:extLst>
        </xdr:cNvPr>
        <xdr:cNvSpPr/>
      </xdr:nvSpPr>
      <xdr:spPr>
        <a:xfrm>
          <a:off x="556260" y="3299460"/>
          <a:ext cx="213360" cy="2286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76</xdr:row>
      <xdr:rowOff>45720</xdr:rowOff>
    </xdr:from>
    <xdr:to>
      <xdr:col>1</xdr:col>
      <xdr:colOff>617220</xdr:colOff>
      <xdr:row>76</xdr:row>
      <xdr:rowOff>213360</xdr:rowOff>
    </xdr:to>
    <xdr:sp macro="" textlink="">
      <xdr:nvSpPr>
        <xdr:cNvPr id="32" name="矢印: 下 31">
          <a:extLst>
            <a:ext uri="{FF2B5EF4-FFF2-40B4-BE49-F238E27FC236}">
              <a16:creationId xmlns:a16="http://schemas.microsoft.com/office/drawing/2014/main" id="{ED9EC656-103C-4E6E-A40D-458470A6E38E}"/>
            </a:ext>
          </a:extLst>
        </xdr:cNvPr>
        <xdr:cNvSpPr/>
      </xdr:nvSpPr>
      <xdr:spPr>
        <a:xfrm>
          <a:off x="556260" y="150114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80</xdr:row>
      <xdr:rowOff>30480</xdr:rowOff>
    </xdr:from>
    <xdr:to>
      <xdr:col>1</xdr:col>
      <xdr:colOff>624840</xdr:colOff>
      <xdr:row>80</xdr:row>
      <xdr:rowOff>198120</xdr:rowOff>
    </xdr:to>
    <xdr:sp macro="" textlink="">
      <xdr:nvSpPr>
        <xdr:cNvPr id="33" name="矢印: 下 32">
          <a:extLst>
            <a:ext uri="{FF2B5EF4-FFF2-40B4-BE49-F238E27FC236}">
              <a16:creationId xmlns:a16="http://schemas.microsoft.com/office/drawing/2014/main" id="{90E7AF91-F8F1-455A-A584-96EBDBB8F67B}"/>
            </a:ext>
          </a:extLst>
        </xdr:cNvPr>
        <xdr:cNvSpPr/>
      </xdr:nvSpPr>
      <xdr:spPr>
        <a:xfrm>
          <a:off x="563880" y="233172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84</xdr:row>
      <xdr:rowOff>144780</xdr:rowOff>
    </xdr:from>
    <xdr:to>
      <xdr:col>1</xdr:col>
      <xdr:colOff>617220</xdr:colOff>
      <xdr:row>85</xdr:row>
      <xdr:rowOff>144780</xdr:rowOff>
    </xdr:to>
    <xdr:sp macro="" textlink="">
      <xdr:nvSpPr>
        <xdr:cNvPr id="34" name="矢印: 下 33">
          <a:extLst>
            <a:ext uri="{FF2B5EF4-FFF2-40B4-BE49-F238E27FC236}">
              <a16:creationId xmlns:a16="http://schemas.microsoft.com/office/drawing/2014/main" id="{04D75230-60A1-48B1-80F4-4B1E386D7D50}"/>
            </a:ext>
          </a:extLst>
        </xdr:cNvPr>
        <xdr:cNvSpPr/>
      </xdr:nvSpPr>
      <xdr:spPr>
        <a:xfrm>
          <a:off x="556260" y="3299460"/>
          <a:ext cx="213360" cy="2286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146</xdr:row>
      <xdr:rowOff>45720</xdr:rowOff>
    </xdr:from>
    <xdr:to>
      <xdr:col>1</xdr:col>
      <xdr:colOff>617220</xdr:colOff>
      <xdr:row>146</xdr:row>
      <xdr:rowOff>213360</xdr:rowOff>
    </xdr:to>
    <xdr:sp macro="" textlink="">
      <xdr:nvSpPr>
        <xdr:cNvPr id="56" name="矢印: 下 55">
          <a:extLst>
            <a:ext uri="{FF2B5EF4-FFF2-40B4-BE49-F238E27FC236}">
              <a16:creationId xmlns:a16="http://schemas.microsoft.com/office/drawing/2014/main" id="{D9627F29-AF9F-4366-9E82-5A31C220303C}"/>
            </a:ext>
          </a:extLst>
        </xdr:cNvPr>
        <xdr:cNvSpPr/>
      </xdr:nvSpPr>
      <xdr:spPr>
        <a:xfrm>
          <a:off x="556260" y="150114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154</xdr:row>
      <xdr:rowOff>144780</xdr:rowOff>
    </xdr:from>
    <xdr:to>
      <xdr:col>1</xdr:col>
      <xdr:colOff>617220</xdr:colOff>
      <xdr:row>155</xdr:row>
      <xdr:rowOff>144780</xdr:rowOff>
    </xdr:to>
    <xdr:sp macro="" textlink="">
      <xdr:nvSpPr>
        <xdr:cNvPr id="58" name="矢印: 下 57">
          <a:extLst>
            <a:ext uri="{FF2B5EF4-FFF2-40B4-BE49-F238E27FC236}">
              <a16:creationId xmlns:a16="http://schemas.microsoft.com/office/drawing/2014/main" id="{988C8BD5-8FA2-424D-AFE5-C954A3C575CE}"/>
            </a:ext>
          </a:extLst>
        </xdr:cNvPr>
        <xdr:cNvSpPr/>
      </xdr:nvSpPr>
      <xdr:spPr>
        <a:xfrm>
          <a:off x="556260" y="3299460"/>
          <a:ext cx="213360" cy="2286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181</xdr:row>
      <xdr:rowOff>45720</xdr:rowOff>
    </xdr:from>
    <xdr:to>
      <xdr:col>1</xdr:col>
      <xdr:colOff>617220</xdr:colOff>
      <xdr:row>181</xdr:row>
      <xdr:rowOff>213360</xdr:rowOff>
    </xdr:to>
    <xdr:sp macro="" textlink="">
      <xdr:nvSpPr>
        <xdr:cNvPr id="59" name="矢印: 下 58">
          <a:extLst>
            <a:ext uri="{FF2B5EF4-FFF2-40B4-BE49-F238E27FC236}">
              <a16:creationId xmlns:a16="http://schemas.microsoft.com/office/drawing/2014/main" id="{89AADCB6-D31D-4477-8197-1C5230825EB0}"/>
            </a:ext>
          </a:extLst>
        </xdr:cNvPr>
        <xdr:cNvSpPr/>
      </xdr:nvSpPr>
      <xdr:spPr>
        <a:xfrm>
          <a:off x="556260" y="150114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189</xdr:row>
      <xdr:rowOff>144780</xdr:rowOff>
    </xdr:from>
    <xdr:to>
      <xdr:col>1</xdr:col>
      <xdr:colOff>617220</xdr:colOff>
      <xdr:row>190</xdr:row>
      <xdr:rowOff>144780</xdr:rowOff>
    </xdr:to>
    <xdr:sp macro="" textlink="">
      <xdr:nvSpPr>
        <xdr:cNvPr id="61" name="矢印: 下 60">
          <a:extLst>
            <a:ext uri="{FF2B5EF4-FFF2-40B4-BE49-F238E27FC236}">
              <a16:creationId xmlns:a16="http://schemas.microsoft.com/office/drawing/2014/main" id="{CACDC759-564E-422C-B094-9DE6AB0824A0}"/>
            </a:ext>
          </a:extLst>
        </xdr:cNvPr>
        <xdr:cNvSpPr/>
      </xdr:nvSpPr>
      <xdr:spPr>
        <a:xfrm>
          <a:off x="556260" y="3299460"/>
          <a:ext cx="213360" cy="2286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216</xdr:row>
      <xdr:rowOff>45720</xdr:rowOff>
    </xdr:from>
    <xdr:to>
      <xdr:col>1</xdr:col>
      <xdr:colOff>617220</xdr:colOff>
      <xdr:row>216</xdr:row>
      <xdr:rowOff>213360</xdr:rowOff>
    </xdr:to>
    <xdr:sp macro="" textlink="">
      <xdr:nvSpPr>
        <xdr:cNvPr id="62" name="矢印: 下 61">
          <a:extLst>
            <a:ext uri="{FF2B5EF4-FFF2-40B4-BE49-F238E27FC236}">
              <a16:creationId xmlns:a16="http://schemas.microsoft.com/office/drawing/2014/main" id="{2B4BE877-E00B-44CB-8106-53942E46AA49}"/>
            </a:ext>
          </a:extLst>
        </xdr:cNvPr>
        <xdr:cNvSpPr/>
      </xdr:nvSpPr>
      <xdr:spPr>
        <a:xfrm>
          <a:off x="556260" y="150114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224</xdr:row>
      <xdr:rowOff>144780</xdr:rowOff>
    </xdr:from>
    <xdr:to>
      <xdr:col>1</xdr:col>
      <xdr:colOff>617220</xdr:colOff>
      <xdr:row>225</xdr:row>
      <xdr:rowOff>144780</xdr:rowOff>
    </xdr:to>
    <xdr:sp macro="" textlink="">
      <xdr:nvSpPr>
        <xdr:cNvPr id="64" name="矢印: 下 63">
          <a:extLst>
            <a:ext uri="{FF2B5EF4-FFF2-40B4-BE49-F238E27FC236}">
              <a16:creationId xmlns:a16="http://schemas.microsoft.com/office/drawing/2014/main" id="{F264E137-93ED-4DFD-943B-0CCD4BB08B2B}"/>
            </a:ext>
          </a:extLst>
        </xdr:cNvPr>
        <xdr:cNvSpPr/>
      </xdr:nvSpPr>
      <xdr:spPr>
        <a:xfrm>
          <a:off x="556260" y="3299460"/>
          <a:ext cx="213360" cy="2286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251</xdr:row>
      <xdr:rowOff>45720</xdr:rowOff>
    </xdr:from>
    <xdr:to>
      <xdr:col>1</xdr:col>
      <xdr:colOff>617220</xdr:colOff>
      <xdr:row>251</xdr:row>
      <xdr:rowOff>213360</xdr:rowOff>
    </xdr:to>
    <xdr:sp macro="" textlink="">
      <xdr:nvSpPr>
        <xdr:cNvPr id="65" name="矢印: 下 64">
          <a:extLst>
            <a:ext uri="{FF2B5EF4-FFF2-40B4-BE49-F238E27FC236}">
              <a16:creationId xmlns:a16="http://schemas.microsoft.com/office/drawing/2014/main" id="{7CD44EE5-B59A-48C1-ADB7-12B0A6534183}"/>
            </a:ext>
          </a:extLst>
        </xdr:cNvPr>
        <xdr:cNvSpPr/>
      </xdr:nvSpPr>
      <xdr:spPr>
        <a:xfrm>
          <a:off x="556260" y="150114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259</xdr:row>
      <xdr:rowOff>144780</xdr:rowOff>
    </xdr:from>
    <xdr:to>
      <xdr:col>1</xdr:col>
      <xdr:colOff>617220</xdr:colOff>
      <xdr:row>260</xdr:row>
      <xdr:rowOff>144780</xdr:rowOff>
    </xdr:to>
    <xdr:sp macro="" textlink="">
      <xdr:nvSpPr>
        <xdr:cNvPr id="67" name="矢印: 下 66">
          <a:extLst>
            <a:ext uri="{FF2B5EF4-FFF2-40B4-BE49-F238E27FC236}">
              <a16:creationId xmlns:a16="http://schemas.microsoft.com/office/drawing/2014/main" id="{145C142C-22CF-4F60-B438-4066CCCB73E3}"/>
            </a:ext>
          </a:extLst>
        </xdr:cNvPr>
        <xdr:cNvSpPr/>
      </xdr:nvSpPr>
      <xdr:spPr>
        <a:xfrm>
          <a:off x="556260" y="3299460"/>
          <a:ext cx="213360" cy="2286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286</xdr:row>
      <xdr:rowOff>45720</xdr:rowOff>
    </xdr:from>
    <xdr:to>
      <xdr:col>1</xdr:col>
      <xdr:colOff>617220</xdr:colOff>
      <xdr:row>286</xdr:row>
      <xdr:rowOff>213360</xdr:rowOff>
    </xdr:to>
    <xdr:sp macro="" textlink="">
      <xdr:nvSpPr>
        <xdr:cNvPr id="68" name="矢印: 下 67">
          <a:extLst>
            <a:ext uri="{FF2B5EF4-FFF2-40B4-BE49-F238E27FC236}">
              <a16:creationId xmlns:a16="http://schemas.microsoft.com/office/drawing/2014/main" id="{4FA1E56F-6D94-42DF-8F85-70952753AC40}"/>
            </a:ext>
          </a:extLst>
        </xdr:cNvPr>
        <xdr:cNvSpPr/>
      </xdr:nvSpPr>
      <xdr:spPr>
        <a:xfrm>
          <a:off x="556260" y="150114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294</xdr:row>
      <xdr:rowOff>144780</xdr:rowOff>
    </xdr:from>
    <xdr:to>
      <xdr:col>1</xdr:col>
      <xdr:colOff>617220</xdr:colOff>
      <xdr:row>295</xdr:row>
      <xdr:rowOff>144780</xdr:rowOff>
    </xdr:to>
    <xdr:sp macro="" textlink="">
      <xdr:nvSpPr>
        <xdr:cNvPr id="70" name="矢印: 下 69">
          <a:extLst>
            <a:ext uri="{FF2B5EF4-FFF2-40B4-BE49-F238E27FC236}">
              <a16:creationId xmlns:a16="http://schemas.microsoft.com/office/drawing/2014/main" id="{746C291A-2129-43A5-ACE2-46BAF0385FE0}"/>
            </a:ext>
          </a:extLst>
        </xdr:cNvPr>
        <xdr:cNvSpPr/>
      </xdr:nvSpPr>
      <xdr:spPr>
        <a:xfrm>
          <a:off x="556260" y="3299460"/>
          <a:ext cx="213360" cy="22860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110</xdr:row>
      <xdr:rowOff>45720</xdr:rowOff>
    </xdr:from>
    <xdr:to>
      <xdr:col>1</xdr:col>
      <xdr:colOff>617220</xdr:colOff>
      <xdr:row>110</xdr:row>
      <xdr:rowOff>213360</xdr:rowOff>
    </xdr:to>
    <xdr:sp macro="" textlink="">
      <xdr:nvSpPr>
        <xdr:cNvPr id="77" name="矢印: 下 76">
          <a:extLst>
            <a:ext uri="{FF2B5EF4-FFF2-40B4-BE49-F238E27FC236}">
              <a16:creationId xmlns:a16="http://schemas.microsoft.com/office/drawing/2014/main" id="{3C1738BE-2888-4DE3-AE96-2ED23F106EA0}"/>
            </a:ext>
          </a:extLst>
        </xdr:cNvPr>
        <xdr:cNvSpPr/>
      </xdr:nvSpPr>
      <xdr:spPr>
        <a:xfrm>
          <a:off x="556260" y="5609844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110</xdr:row>
      <xdr:rowOff>45720</xdr:rowOff>
    </xdr:from>
    <xdr:to>
      <xdr:col>1</xdr:col>
      <xdr:colOff>617220</xdr:colOff>
      <xdr:row>110</xdr:row>
      <xdr:rowOff>213360</xdr:rowOff>
    </xdr:to>
    <xdr:sp macro="" textlink="">
      <xdr:nvSpPr>
        <xdr:cNvPr id="78" name="矢印: 下 77">
          <a:extLst>
            <a:ext uri="{FF2B5EF4-FFF2-40B4-BE49-F238E27FC236}">
              <a16:creationId xmlns:a16="http://schemas.microsoft.com/office/drawing/2014/main" id="{0E293B81-8855-4674-9FFA-4E771DBCD10B}"/>
            </a:ext>
          </a:extLst>
        </xdr:cNvPr>
        <xdr:cNvSpPr/>
      </xdr:nvSpPr>
      <xdr:spPr>
        <a:xfrm>
          <a:off x="556260" y="56098440"/>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424180</xdr:colOff>
      <xdr:row>124</xdr:row>
      <xdr:rowOff>207010</xdr:rowOff>
    </xdr:from>
    <xdr:to>
      <xdr:col>1</xdr:col>
      <xdr:colOff>637540</xdr:colOff>
      <xdr:row>126</xdr:row>
      <xdr:rowOff>5394</xdr:rowOff>
    </xdr:to>
    <xdr:sp macro="" textlink="">
      <xdr:nvSpPr>
        <xdr:cNvPr id="81" name="矢印: 下 80">
          <a:extLst>
            <a:ext uri="{FF2B5EF4-FFF2-40B4-BE49-F238E27FC236}">
              <a16:creationId xmlns:a16="http://schemas.microsoft.com/office/drawing/2014/main" id="{D3A94A75-2748-49B5-971C-860C349F57E5}"/>
            </a:ext>
          </a:extLst>
        </xdr:cNvPr>
        <xdr:cNvSpPr/>
      </xdr:nvSpPr>
      <xdr:spPr>
        <a:xfrm>
          <a:off x="576580" y="24962485"/>
          <a:ext cx="213360" cy="179384"/>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427990</xdr:colOff>
      <xdr:row>118</xdr:row>
      <xdr:rowOff>29210</xdr:rowOff>
    </xdr:from>
    <xdr:to>
      <xdr:col>1</xdr:col>
      <xdr:colOff>641350</xdr:colOff>
      <xdr:row>118</xdr:row>
      <xdr:rowOff>189544</xdr:rowOff>
    </xdr:to>
    <xdr:sp macro="" textlink="">
      <xdr:nvSpPr>
        <xdr:cNvPr id="71" name="矢印: 下 70">
          <a:extLst>
            <a:ext uri="{FF2B5EF4-FFF2-40B4-BE49-F238E27FC236}">
              <a16:creationId xmlns:a16="http://schemas.microsoft.com/office/drawing/2014/main" id="{3C7AE6A7-25A7-4E8D-9801-6B306C92A9E1}"/>
            </a:ext>
          </a:extLst>
        </xdr:cNvPr>
        <xdr:cNvSpPr/>
      </xdr:nvSpPr>
      <xdr:spPr>
        <a:xfrm>
          <a:off x="580390" y="23736935"/>
          <a:ext cx="213360" cy="160334"/>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110</xdr:row>
      <xdr:rowOff>45720</xdr:rowOff>
    </xdr:from>
    <xdr:to>
      <xdr:col>1</xdr:col>
      <xdr:colOff>617220</xdr:colOff>
      <xdr:row>110</xdr:row>
      <xdr:rowOff>213360</xdr:rowOff>
    </xdr:to>
    <xdr:sp macro="" textlink="">
      <xdr:nvSpPr>
        <xdr:cNvPr id="72" name="矢印: 下 71">
          <a:extLst>
            <a:ext uri="{FF2B5EF4-FFF2-40B4-BE49-F238E27FC236}">
              <a16:creationId xmlns:a16="http://schemas.microsoft.com/office/drawing/2014/main" id="{B7D38B6E-2454-4B7E-BEED-EB0A12606166}"/>
            </a:ext>
          </a:extLst>
        </xdr:cNvPr>
        <xdr:cNvSpPr/>
      </xdr:nvSpPr>
      <xdr:spPr>
        <a:xfrm>
          <a:off x="556260" y="15333345"/>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114</xdr:row>
      <xdr:rowOff>30480</xdr:rowOff>
    </xdr:from>
    <xdr:to>
      <xdr:col>1</xdr:col>
      <xdr:colOff>624840</xdr:colOff>
      <xdr:row>114</xdr:row>
      <xdr:rowOff>198120</xdr:rowOff>
    </xdr:to>
    <xdr:sp macro="" textlink="">
      <xdr:nvSpPr>
        <xdr:cNvPr id="73" name="矢印: 下 72">
          <a:extLst>
            <a:ext uri="{FF2B5EF4-FFF2-40B4-BE49-F238E27FC236}">
              <a16:creationId xmlns:a16="http://schemas.microsoft.com/office/drawing/2014/main" id="{283262FF-0EB5-4370-8E27-769CEF19926B}"/>
            </a:ext>
          </a:extLst>
        </xdr:cNvPr>
        <xdr:cNvSpPr/>
      </xdr:nvSpPr>
      <xdr:spPr>
        <a:xfrm>
          <a:off x="563880" y="16232505"/>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403860</xdr:colOff>
      <xdr:row>110</xdr:row>
      <xdr:rowOff>45720</xdr:rowOff>
    </xdr:from>
    <xdr:to>
      <xdr:col>1</xdr:col>
      <xdr:colOff>617220</xdr:colOff>
      <xdr:row>110</xdr:row>
      <xdr:rowOff>213360</xdr:rowOff>
    </xdr:to>
    <xdr:sp macro="" textlink="">
      <xdr:nvSpPr>
        <xdr:cNvPr id="75" name="矢印: 下 74">
          <a:extLst>
            <a:ext uri="{FF2B5EF4-FFF2-40B4-BE49-F238E27FC236}">
              <a16:creationId xmlns:a16="http://schemas.microsoft.com/office/drawing/2014/main" id="{06CB491F-9CEC-4A94-B6FE-2072845AC042}"/>
            </a:ext>
          </a:extLst>
        </xdr:cNvPr>
        <xdr:cNvSpPr/>
      </xdr:nvSpPr>
      <xdr:spPr>
        <a:xfrm>
          <a:off x="556260" y="15333345"/>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411480</xdr:colOff>
      <xdr:row>114</xdr:row>
      <xdr:rowOff>30480</xdr:rowOff>
    </xdr:from>
    <xdr:to>
      <xdr:col>1</xdr:col>
      <xdr:colOff>624840</xdr:colOff>
      <xdr:row>114</xdr:row>
      <xdr:rowOff>198120</xdr:rowOff>
    </xdr:to>
    <xdr:sp macro="" textlink="">
      <xdr:nvSpPr>
        <xdr:cNvPr id="76" name="矢印: 下 75">
          <a:extLst>
            <a:ext uri="{FF2B5EF4-FFF2-40B4-BE49-F238E27FC236}">
              <a16:creationId xmlns:a16="http://schemas.microsoft.com/office/drawing/2014/main" id="{C96D667C-3F1E-40D3-8CC4-A89AAB484C00}"/>
            </a:ext>
          </a:extLst>
        </xdr:cNvPr>
        <xdr:cNvSpPr/>
      </xdr:nvSpPr>
      <xdr:spPr>
        <a:xfrm>
          <a:off x="563880" y="16232505"/>
          <a:ext cx="213360" cy="167640"/>
        </a:xfrm>
        <a:prstGeom prst="downArrow">
          <a:avLst/>
        </a:prstGeom>
        <a:solidFill>
          <a:schemeClr val="accent4"/>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A88CD-5C22-4968-B4F6-7B866A5649DF}">
  <sheetPr>
    <tabColor theme="7"/>
  </sheetPr>
  <dimension ref="A1:Q16"/>
  <sheetViews>
    <sheetView showGridLines="0" topLeftCell="A5" zoomScaleNormal="100" workbookViewId="0">
      <selection activeCell="F8" sqref="F8:K8"/>
    </sheetView>
  </sheetViews>
  <sheetFormatPr defaultRowHeight="18"/>
  <cols>
    <col min="1" max="1" width="2" customWidth="1"/>
    <col min="2" max="2" width="17.09765625" customWidth="1"/>
    <col min="3" max="3" width="2" customWidth="1"/>
    <col min="4" max="4" width="5.19921875" style="2" customWidth="1"/>
    <col min="5" max="5" width="21.69921875" style="2" customWidth="1"/>
    <col min="11" max="11" width="16.09765625" customWidth="1"/>
  </cols>
  <sheetData>
    <row r="1" spans="1:17" ht="34.950000000000003" customHeight="1" thickBot="1">
      <c r="A1" s="25"/>
      <c r="B1" s="25"/>
      <c r="C1" s="25"/>
    </row>
    <row r="2" spans="1:17" ht="54" customHeight="1" thickBot="1">
      <c r="A2" s="25"/>
      <c r="B2" s="32" t="s">
        <v>284</v>
      </c>
      <c r="C2" s="25"/>
      <c r="F2" s="1"/>
      <c r="G2" s="1"/>
      <c r="H2" s="1"/>
      <c r="I2" s="1"/>
      <c r="J2" s="1"/>
      <c r="K2" s="1"/>
    </row>
    <row r="3" spans="1:17" ht="27" customHeight="1" thickBot="1">
      <c r="A3" s="25"/>
      <c r="B3" s="27"/>
      <c r="C3" s="25"/>
      <c r="E3" s="38" t="s">
        <v>214</v>
      </c>
      <c r="F3" s="204" t="s">
        <v>216</v>
      </c>
      <c r="G3" s="205"/>
      <c r="H3" s="205"/>
      <c r="I3" s="205"/>
      <c r="J3" s="205"/>
      <c r="K3" s="206"/>
    </row>
    <row r="4" spans="1:17" ht="54" customHeight="1" thickBot="1">
      <c r="A4" s="25"/>
      <c r="B4" s="23" t="s">
        <v>285</v>
      </c>
      <c r="C4" s="25"/>
      <c r="E4" s="39" t="s">
        <v>276</v>
      </c>
      <c r="F4" s="196" t="s">
        <v>344</v>
      </c>
      <c r="G4" s="197"/>
      <c r="H4" s="197"/>
      <c r="I4" s="197"/>
      <c r="J4" s="197"/>
      <c r="K4" s="198"/>
    </row>
    <row r="5" spans="1:17" ht="27" customHeight="1" thickBot="1">
      <c r="A5" s="25"/>
      <c r="B5" s="27"/>
      <c r="C5" s="25"/>
      <c r="E5" s="2" t="s">
        <v>215</v>
      </c>
      <c r="F5" s="22"/>
    </row>
    <row r="6" spans="1:17" ht="54" customHeight="1" thickBot="1">
      <c r="A6" s="25"/>
      <c r="B6" s="23" t="s">
        <v>282</v>
      </c>
      <c r="C6" s="25"/>
      <c r="E6" s="39" t="s">
        <v>277</v>
      </c>
      <c r="F6" s="199" t="s">
        <v>363</v>
      </c>
      <c r="G6" s="200"/>
      <c r="H6" s="200"/>
      <c r="I6" s="200"/>
      <c r="J6" s="200"/>
      <c r="K6" s="201"/>
      <c r="Q6" s="34"/>
    </row>
    <row r="7" spans="1:17" ht="27" customHeight="1" thickBot="1">
      <c r="A7" s="25"/>
      <c r="B7" s="25"/>
      <c r="C7" s="25"/>
    </row>
    <row r="8" spans="1:17" ht="58.2" customHeight="1" thickBot="1">
      <c r="A8" s="25"/>
      <c r="B8" s="23" t="s">
        <v>283</v>
      </c>
      <c r="C8" s="25"/>
      <c r="E8" s="39" t="s">
        <v>278</v>
      </c>
      <c r="F8" s="199" t="s">
        <v>345</v>
      </c>
      <c r="G8" s="200"/>
      <c r="H8" s="200"/>
      <c r="I8" s="200"/>
      <c r="J8" s="200"/>
      <c r="K8" s="201"/>
    </row>
    <row r="9" spans="1:17" ht="26.4" customHeight="1" thickBot="1">
      <c r="A9" s="25"/>
      <c r="B9" s="40" t="s">
        <v>217</v>
      </c>
      <c r="C9" s="25"/>
      <c r="F9" s="37" t="s">
        <v>215</v>
      </c>
      <c r="G9" s="36"/>
      <c r="H9" s="36"/>
      <c r="I9" s="36"/>
      <c r="J9" s="36"/>
      <c r="K9" s="36"/>
      <c r="L9" s="1"/>
    </row>
    <row r="10" spans="1:17" ht="54" customHeight="1" thickBot="1">
      <c r="A10" s="25"/>
      <c r="B10" s="31" t="s">
        <v>275</v>
      </c>
      <c r="C10" s="25"/>
      <c r="E10" s="39" t="s">
        <v>276</v>
      </c>
      <c r="F10" s="199" t="s">
        <v>279</v>
      </c>
      <c r="G10" s="202"/>
      <c r="H10" s="202"/>
      <c r="I10" s="202"/>
      <c r="J10" s="202"/>
      <c r="K10" s="203"/>
    </row>
    <row r="11" spans="1:17" ht="27" customHeight="1">
      <c r="A11" s="25"/>
      <c r="B11" s="25"/>
      <c r="C11" s="25"/>
    </row>
    <row r="12" spans="1:17" ht="54" customHeight="1">
      <c r="A12" s="2"/>
      <c r="B12" s="2"/>
      <c r="C12" s="2"/>
    </row>
    <row r="13" spans="1:17" ht="18" customHeight="1">
      <c r="A13" s="2"/>
      <c r="B13" s="2"/>
      <c r="C13" s="2"/>
    </row>
    <row r="14" spans="1:17" ht="18" customHeight="1">
      <c r="A14" s="2"/>
      <c r="B14" s="2"/>
      <c r="C14" s="2"/>
    </row>
    <row r="15" spans="1:17" ht="18" customHeight="1"/>
    <row r="16" spans="1:17" ht="18" customHeight="1"/>
  </sheetData>
  <customSheetViews>
    <customSheetView guid="{B56B1305-9F65-4DCC-AD44-DE4002AF9AFB}">
      <selection activeCell="F12" sqref="F12"/>
      <pageMargins left="0.7" right="0.7" top="0.75" bottom="0.75" header="0.3" footer="0.3"/>
      <pageSetup paperSize="9" scale="90" orientation="portrait" verticalDpi="0" r:id="rId1"/>
    </customSheetView>
    <customSheetView guid="{FAA254AF-0179-4945-AD48-6AAFEF4DE537}">
      <selection activeCell="F12" sqref="F12"/>
      <pageMargins left="0.7" right="0.7" top="0.75" bottom="0.75" header="0.3" footer="0.3"/>
      <pageSetup paperSize="9" scale="90" orientation="portrait" verticalDpi="0" r:id="rId2"/>
    </customSheetView>
  </customSheetViews>
  <mergeCells count="5">
    <mergeCell ref="F4:K4"/>
    <mergeCell ref="F6:K6"/>
    <mergeCell ref="F8:K8"/>
    <mergeCell ref="F10:K10"/>
    <mergeCell ref="F3:K3"/>
  </mergeCells>
  <phoneticPr fontId="1"/>
  <pageMargins left="0.7" right="0.7" top="0.75" bottom="0.75" header="0.3" footer="0.3"/>
  <pageSetup paperSize="9" scale="90" orientation="landscape"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E5C65-4F2E-4546-B5F3-9DEE754313FC}">
  <sheetPr>
    <pageSetUpPr fitToPage="1"/>
  </sheetPr>
  <dimension ref="A1:AG50"/>
  <sheetViews>
    <sheetView topLeftCell="A5" zoomScaleNormal="100" zoomScaleSheetLayoutView="100" zoomScalePageLayoutView="75" workbookViewId="0">
      <selection activeCell="L18" sqref="L18:P18"/>
    </sheetView>
  </sheetViews>
  <sheetFormatPr defaultRowHeight="18"/>
  <cols>
    <col min="1" max="1" width="2" customWidth="1"/>
    <col min="2" max="2" width="16.3984375" customWidth="1"/>
    <col min="3" max="3" width="2" customWidth="1"/>
    <col min="4" max="5" width="2.69921875" customWidth="1"/>
    <col min="6" max="6" width="4.69921875" customWidth="1"/>
    <col min="7" max="7" width="5.69921875" customWidth="1"/>
    <col min="8" max="8" width="5.09765625" customWidth="1"/>
    <col min="9" max="9" width="5.19921875" customWidth="1"/>
    <col min="10" max="10" width="3.19921875" customWidth="1"/>
    <col min="11" max="11" width="11" customWidth="1"/>
    <col min="12" max="12" width="8.69921875" customWidth="1"/>
    <col min="13" max="13" width="3.3984375" customWidth="1"/>
    <col min="14" max="14" width="8" customWidth="1"/>
    <col min="15" max="15" width="9.69921875" customWidth="1"/>
    <col min="16" max="16" width="17" customWidth="1"/>
    <col min="17" max="17" width="2.5" customWidth="1"/>
    <col min="18" max="18" width="2.69921875" customWidth="1"/>
    <col min="19" max="19" width="6.59765625" customWidth="1"/>
    <col min="20" max="20" width="6.5" customWidth="1"/>
    <col min="21" max="21" width="1.19921875" customWidth="1"/>
    <col min="22" max="22" width="5.19921875" customWidth="1"/>
    <col min="23" max="27" width="12" customWidth="1"/>
    <col min="28" max="28" width="15.69921875" customWidth="1"/>
    <col min="29" max="29" width="4.09765625" customWidth="1"/>
  </cols>
  <sheetData>
    <row r="1" spans="1:33">
      <c r="A1" s="26"/>
      <c r="B1" s="26"/>
      <c r="C1" s="26"/>
      <c r="D1" s="90" t="s">
        <v>280</v>
      </c>
      <c r="E1" s="78"/>
      <c r="F1" s="78"/>
      <c r="G1" s="78"/>
      <c r="H1" s="78"/>
      <c r="I1" s="78"/>
      <c r="J1" s="78"/>
      <c r="K1" s="78"/>
      <c r="L1" s="78"/>
      <c r="M1" s="78"/>
      <c r="N1" s="78"/>
      <c r="O1" s="78"/>
      <c r="P1" s="78"/>
      <c r="Q1" s="78"/>
      <c r="R1" s="78"/>
      <c r="S1" s="78"/>
      <c r="T1" s="78"/>
      <c r="U1" s="78"/>
      <c r="V1" s="78"/>
      <c r="W1" s="78"/>
      <c r="X1" s="78"/>
      <c r="Y1" s="78"/>
      <c r="Z1" s="78"/>
      <c r="AA1" s="78"/>
      <c r="AB1" s="78"/>
      <c r="AC1" s="78"/>
    </row>
    <row r="2" spans="1:33" ht="18.600000000000001" thickBot="1">
      <c r="A2" s="25"/>
      <c r="B2" s="25"/>
      <c r="C2" s="25"/>
      <c r="D2" s="78"/>
      <c r="E2" s="80"/>
      <c r="F2" s="91"/>
      <c r="G2" s="91"/>
      <c r="H2" s="91"/>
      <c r="I2" s="91"/>
      <c r="J2" s="91"/>
      <c r="K2" s="91"/>
      <c r="L2" s="91"/>
      <c r="M2" s="91"/>
      <c r="N2" s="91"/>
      <c r="O2" s="91"/>
      <c r="P2" s="91"/>
      <c r="Q2" s="91"/>
      <c r="R2" s="91"/>
      <c r="S2" s="91"/>
      <c r="T2" s="91"/>
      <c r="U2" s="91"/>
      <c r="V2" s="91"/>
      <c r="W2" s="91"/>
      <c r="X2" s="91"/>
      <c r="Y2" s="91"/>
      <c r="Z2" s="91"/>
      <c r="AA2" s="78"/>
      <c r="AB2" s="78"/>
      <c r="AC2" s="78"/>
    </row>
    <row r="3" spans="1:33">
      <c r="A3" s="25"/>
      <c r="B3" s="278" t="s">
        <v>284</v>
      </c>
      <c r="C3" s="26"/>
      <c r="D3" s="65"/>
      <c r="E3" s="87"/>
      <c r="F3" s="81" t="s">
        <v>222</v>
      </c>
      <c r="G3" s="87"/>
      <c r="H3" s="87"/>
      <c r="I3" s="87"/>
      <c r="J3" s="87"/>
      <c r="K3" s="87"/>
      <c r="L3" s="87"/>
      <c r="M3" s="87"/>
      <c r="N3" s="87"/>
      <c r="O3" s="87"/>
      <c r="P3" s="87"/>
      <c r="Q3" s="87"/>
      <c r="R3" s="91"/>
      <c r="S3" s="91"/>
      <c r="T3" s="91"/>
      <c r="U3" s="91"/>
      <c r="V3" s="78"/>
      <c r="W3" s="91"/>
      <c r="X3" s="91"/>
      <c r="Y3" s="91"/>
      <c r="Z3" s="91"/>
      <c r="AA3" s="78"/>
      <c r="AB3" s="78"/>
      <c r="AC3" s="78"/>
    </row>
    <row r="4" spans="1:33" ht="14.4" customHeight="1">
      <c r="A4" s="25"/>
      <c r="B4" s="279"/>
      <c r="C4" s="26"/>
      <c r="D4" s="65"/>
      <c r="E4" s="78"/>
      <c r="F4" s="218" t="s">
        <v>40</v>
      </c>
      <c r="G4" s="103" t="s">
        <v>3</v>
      </c>
      <c r="H4" s="227" t="s">
        <v>368</v>
      </c>
      <c r="I4" s="228"/>
      <c r="J4" s="218" t="s">
        <v>41</v>
      </c>
      <c r="K4" s="101" t="s">
        <v>9</v>
      </c>
      <c r="L4" s="195" t="s">
        <v>374</v>
      </c>
      <c r="M4" s="218" t="s">
        <v>42</v>
      </c>
      <c r="N4" s="101" t="s">
        <v>13</v>
      </c>
      <c r="O4" s="195" t="s">
        <v>380</v>
      </c>
      <c r="P4" s="79"/>
      <c r="Q4" s="65"/>
      <c r="R4" s="78"/>
      <c r="S4" s="78"/>
      <c r="T4" s="78"/>
      <c r="U4" s="78"/>
      <c r="V4" s="90"/>
      <c r="W4" s="93"/>
      <c r="X4" s="93"/>
      <c r="Y4" s="93"/>
      <c r="Z4" s="93"/>
      <c r="AA4" s="78"/>
      <c r="AB4" s="78"/>
      <c r="AC4" s="78"/>
    </row>
    <row r="5" spans="1:33" ht="14.4" customHeight="1" thickBot="1">
      <c r="A5" s="25"/>
      <c r="B5" s="280"/>
      <c r="C5" s="26"/>
      <c r="D5" s="65"/>
      <c r="E5" s="78"/>
      <c r="F5" s="219"/>
      <c r="G5" s="103" t="s">
        <v>4</v>
      </c>
      <c r="H5" s="227" t="s">
        <v>369</v>
      </c>
      <c r="I5" s="228"/>
      <c r="J5" s="219"/>
      <c r="K5" s="101" t="s">
        <v>10</v>
      </c>
      <c r="L5" s="195" t="s">
        <v>375</v>
      </c>
      <c r="M5" s="219"/>
      <c r="N5" s="101" t="s">
        <v>14</v>
      </c>
      <c r="O5" s="195" t="s">
        <v>381</v>
      </c>
      <c r="P5" s="79"/>
      <c r="Q5" s="67"/>
      <c r="R5" s="78"/>
      <c r="S5" s="93"/>
      <c r="T5" s="93"/>
      <c r="U5" s="93"/>
      <c r="V5" s="235" t="s">
        <v>28</v>
      </c>
      <c r="W5" s="235"/>
      <c r="X5" s="235"/>
      <c r="Y5" s="235"/>
      <c r="Z5" s="235"/>
      <c r="AA5" s="235"/>
      <c r="AB5" s="235"/>
      <c r="AC5" s="78"/>
    </row>
    <row r="6" spans="1:33" ht="14.4" customHeight="1" thickBot="1">
      <c r="A6" s="25"/>
      <c r="B6" s="25"/>
      <c r="C6" s="26"/>
      <c r="D6" s="65"/>
      <c r="E6" s="78"/>
      <c r="F6" s="219"/>
      <c r="G6" s="103" t="s">
        <v>5</v>
      </c>
      <c r="H6" s="227" t="s">
        <v>370</v>
      </c>
      <c r="I6" s="228"/>
      <c r="J6" s="219"/>
      <c r="K6" s="101" t="s">
        <v>19</v>
      </c>
      <c r="L6" s="195" t="s">
        <v>376</v>
      </c>
      <c r="M6" s="219"/>
      <c r="N6" s="101" t="s">
        <v>15</v>
      </c>
      <c r="O6" s="195" t="s">
        <v>382</v>
      </c>
      <c r="P6" s="79"/>
      <c r="Q6" s="213" t="s">
        <v>241</v>
      </c>
      <c r="R6" s="78"/>
      <c r="S6" s="93"/>
      <c r="T6" s="93"/>
      <c r="U6" s="93"/>
      <c r="V6" s="235"/>
      <c r="W6" s="235"/>
      <c r="X6" s="235"/>
      <c r="Y6" s="235"/>
      <c r="Z6" s="235"/>
      <c r="AA6" s="235"/>
      <c r="AB6" s="235"/>
      <c r="AC6" s="78"/>
    </row>
    <row r="7" spans="1:33" ht="14.4" customHeight="1">
      <c r="A7" s="25"/>
      <c r="B7" s="284" t="s">
        <v>281</v>
      </c>
      <c r="C7" s="26"/>
      <c r="D7" s="65"/>
      <c r="E7" s="78"/>
      <c r="F7" s="219"/>
      <c r="G7" s="103" t="s">
        <v>6</v>
      </c>
      <c r="H7" s="227" t="s">
        <v>371</v>
      </c>
      <c r="I7" s="228"/>
      <c r="J7" s="219"/>
      <c r="K7" s="101" t="s">
        <v>20</v>
      </c>
      <c r="L7" s="195" t="s">
        <v>377</v>
      </c>
      <c r="M7" s="219"/>
      <c r="N7" s="101" t="s">
        <v>16</v>
      </c>
      <c r="O7" s="195" t="s">
        <v>383</v>
      </c>
      <c r="P7" s="79"/>
      <c r="Q7" s="213"/>
      <c r="R7" s="78"/>
      <c r="S7" s="78"/>
      <c r="T7" s="78"/>
      <c r="U7" s="78"/>
      <c r="Y7" s="129" t="s">
        <v>223</v>
      </c>
      <c r="AC7" s="78"/>
    </row>
    <row r="8" spans="1:33" ht="14.4" customHeight="1">
      <c r="A8" s="25"/>
      <c r="B8" s="276"/>
      <c r="C8" s="26"/>
      <c r="D8" s="65"/>
      <c r="E8" s="78"/>
      <c r="F8" s="219"/>
      <c r="G8" s="103" t="s">
        <v>7</v>
      </c>
      <c r="H8" s="227" t="s">
        <v>372</v>
      </c>
      <c r="I8" s="228"/>
      <c r="J8" s="219"/>
      <c r="K8" s="101" t="s">
        <v>11</v>
      </c>
      <c r="L8" s="195" t="s">
        <v>378</v>
      </c>
      <c r="M8" s="219"/>
      <c r="N8" s="101" t="s">
        <v>17</v>
      </c>
      <c r="O8" s="195" t="s">
        <v>384</v>
      </c>
      <c r="P8" s="79"/>
      <c r="Q8" s="213"/>
      <c r="R8" s="78"/>
      <c r="S8" s="78"/>
      <c r="T8" s="78"/>
      <c r="U8" s="78"/>
      <c r="AC8" s="78"/>
    </row>
    <row r="9" spans="1:33" ht="14.4" customHeight="1">
      <c r="A9" s="25"/>
      <c r="B9" s="276"/>
      <c r="C9" s="26"/>
      <c r="D9" s="65"/>
      <c r="E9" s="78"/>
      <c r="F9" s="220"/>
      <c r="G9" s="103" t="s">
        <v>8</v>
      </c>
      <c r="H9" s="227" t="s">
        <v>373</v>
      </c>
      <c r="I9" s="228"/>
      <c r="J9" s="220"/>
      <c r="K9" s="101" t="s">
        <v>12</v>
      </c>
      <c r="L9" s="195" t="s">
        <v>379</v>
      </c>
      <c r="M9" s="220"/>
      <c r="N9" s="102" t="s">
        <v>18</v>
      </c>
      <c r="O9" s="195" t="s">
        <v>385</v>
      </c>
      <c r="P9" s="100"/>
      <c r="Q9" s="213"/>
      <c r="R9" s="78"/>
      <c r="S9" s="78"/>
      <c r="T9" s="78"/>
      <c r="U9" s="78"/>
      <c r="V9" s="232" t="s">
        <v>224</v>
      </c>
      <c r="W9" s="233"/>
      <c r="X9" s="233"/>
      <c r="Y9" s="233"/>
      <c r="Z9" s="233"/>
      <c r="AA9" s="233"/>
      <c r="AB9" s="234"/>
      <c r="AC9" s="78"/>
    </row>
    <row r="10" spans="1:33" ht="14.4" customHeight="1" thickBot="1">
      <c r="A10" s="25"/>
      <c r="B10" s="277"/>
      <c r="C10" s="26"/>
      <c r="D10" s="65"/>
      <c r="E10" s="78"/>
      <c r="F10" s="78"/>
      <c r="G10" s="78"/>
      <c r="H10" s="78"/>
      <c r="I10" s="78"/>
      <c r="J10" s="78"/>
      <c r="K10" s="78"/>
      <c r="L10" s="78"/>
      <c r="M10" s="78"/>
      <c r="N10" s="78"/>
      <c r="O10" s="78"/>
      <c r="P10" s="160"/>
      <c r="Q10" s="214"/>
      <c r="R10" s="78"/>
      <c r="S10" s="78"/>
      <c r="T10" s="78"/>
      <c r="U10" s="78"/>
      <c r="V10" s="4" t="s">
        <v>201</v>
      </c>
      <c r="AC10" s="78"/>
    </row>
    <row r="11" spans="1:33" ht="15.6" customHeight="1">
      <c r="A11" s="25"/>
      <c r="B11" s="29"/>
      <c r="C11" s="26"/>
      <c r="D11" s="65"/>
      <c r="E11" s="285">
        <v>1</v>
      </c>
      <c r="F11" s="106" t="s">
        <v>0</v>
      </c>
      <c r="G11" s="221" t="s">
        <v>255</v>
      </c>
      <c r="H11" s="222"/>
      <c r="I11" s="222"/>
      <c r="J11" s="222"/>
      <c r="K11" s="222"/>
      <c r="L11" s="222"/>
      <c r="M11" s="222"/>
      <c r="N11" s="222"/>
      <c r="O11" s="222"/>
      <c r="P11" s="223"/>
      <c r="Q11" s="240" t="s">
        <v>240</v>
      </c>
      <c r="R11" s="79"/>
      <c r="S11" s="79"/>
      <c r="T11" s="94"/>
      <c r="U11" s="94"/>
      <c r="W11" s="4" t="s">
        <v>197</v>
      </c>
      <c r="AC11" s="78"/>
    </row>
    <row r="12" spans="1:33" ht="15.6" customHeight="1" thickBot="1">
      <c r="A12" s="25"/>
      <c r="B12" s="25" t="s">
        <v>196</v>
      </c>
      <c r="C12" s="26"/>
      <c r="D12" s="65"/>
      <c r="E12" s="286"/>
      <c r="F12" s="107" t="s">
        <v>1</v>
      </c>
      <c r="G12" s="221" t="s">
        <v>367</v>
      </c>
      <c r="H12" s="222"/>
      <c r="I12" s="222"/>
      <c r="J12" s="222"/>
      <c r="K12" s="222"/>
      <c r="L12" s="222"/>
      <c r="M12" s="222"/>
      <c r="N12" s="222"/>
      <c r="O12" s="222"/>
      <c r="P12" s="223"/>
      <c r="Q12" s="241"/>
      <c r="R12" s="79"/>
      <c r="S12" s="95"/>
      <c r="T12" s="94"/>
      <c r="U12" s="94"/>
      <c r="W12" s="4" t="s">
        <v>198</v>
      </c>
      <c r="AC12" s="78"/>
    </row>
    <row r="13" spans="1:33" ht="13.95" customHeight="1">
      <c r="A13" s="25"/>
      <c r="B13" s="281" t="s">
        <v>282</v>
      </c>
      <c r="C13" s="26"/>
      <c r="D13" s="65"/>
      <c r="E13" s="285">
        <v>2</v>
      </c>
      <c r="F13" s="266" t="s">
        <v>2</v>
      </c>
      <c r="G13" s="249" t="s">
        <v>237</v>
      </c>
      <c r="H13" s="250"/>
      <c r="I13" s="250"/>
      <c r="J13" s="250"/>
      <c r="K13" s="251"/>
      <c r="L13" s="258" t="s">
        <v>332</v>
      </c>
      <c r="M13" s="259"/>
      <c r="N13" s="259"/>
      <c r="O13" s="259"/>
      <c r="P13" s="260"/>
      <c r="Q13" s="241"/>
      <c r="R13" s="79"/>
      <c r="S13" s="96"/>
      <c r="T13" s="94"/>
      <c r="U13" s="94"/>
      <c r="W13" s="4" t="s">
        <v>23</v>
      </c>
      <c r="X13" s="3"/>
      <c r="Y13" s="11"/>
      <c r="Z13" s="11"/>
      <c r="AC13" s="78"/>
      <c r="AG13" s="14"/>
    </row>
    <row r="14" spans="1:33" ht="19.2" customHeight="1">
      <c r="A14" s="25"/>
      <c r="B14" s="282"/>
      <c r="C14" s="26"/>
      <c r="D14" s="65"/>
      <c r="E14" s="287"/>
      <c r="F14" s="267"/>
      <c r="G14" s="252"/>
      <c r="H14" s="253"/>
      <c r="I14" s="253"/>
      <c r="J14" s="253"/>
      <c r="K14" s="254"/>
      <c r="L14" s="261"/>
      <c r="M14" s="229"/>
      <c r="N14" s="229"/>
      <c r="O14" s="229"/>
      <c r="P14" s="262"/>
      <c r="Q14" s="241"/>
      <c r="R14" s="79"/>
      <c r="S14" s="97"/>
      <c r="T14" s="94"/>
      <c r="U14" s="94"/>
      <c r="W14" s="230" t="s">
        <v>205</v>
      </c>
      <c r="X14" s="230"/>
      <c r="Y14" s="230"/>
      <c r="Z14" s="230"/>
      <c r="AA14" s="230"/>
      <c r="AB14" s="230"/>
      <c r="AC14" s="78"/>
    </row>
    <row r="15" spans="1:33" ht="13.95" customHeight="1" thickBot="1">
      <c r="A15" s="25"/>
      <c r="B15" s="283"/>
      <c r="C15" s="25"/>
      <c r="D15" s="65"/>
      <c r="E15" s="156"/>
      <c r="F15" s="155"/>
      <c r="G15" s="255"/>
      <c r="H15" s="256"/>
      <c r="I15" s="256"/>
      <c r="J15" s="256"/>
      <c r="K15" s="257"/>
      <c r="L15" s="263"/>
      <c r="M15" s="264"/>
      <c r="N15" s="264"/>
      <c r="O15" s="264"/>
      <c r="P15" s="265"/>
      <c r="Q15" s="242"/>
      <c r="R15" s="79"/>
      <c r="S15" s="97"/>
      <c r="T15" s="94"/>
      <c r="U15" s="94"/>
      <c r="V15" s="6"/>
      <c r="W15" s="236" t="s">
        <v>27</v>
      </c>
      <c r="X15" s="236"/>
      <c r="Y15" s="236"/>
      <c r="Z15" s="236"/>
      <c r="AA15" s="236"/>
      <c r="AB15" s="236"/>
      <c r="AC15" s="78"/>
    </row>
    <row r="16" spans="1:33" ht="19.2" customHeight="1">
      <c r="A16" s="25"/>
      <c r="B16" s="25" t="s">
        <v>194</v>
      </c>
      <c r="C16" s="26"/>
      <c r="D16" s="65"/>
      <c r="E16" s="104">
        <v>3</v>
      </c>
      <c r="F16" s="266" t="s">
        <v>21</v>
      </c>
      <c r="G16" s="114"/>
      <c r="H16" s="192" t="s">
        <v>29</v>
      </c>
      <c r="I16" s="246" t="s">
        <v>30</v>
      </c>
      <c r="J16" s="247"/>
      <c r="K16" s="248"/>
      <c r="L16" s="109"/>
      <c r="M16" s="110"/>
      <c r="N16" s="111"/>
      <c r="O16" s="112"/>
      <c r="P16" s="113"/>
      <c r="Q16" s="215" t="s">
        <v>242</v>
      </c>
      <c r="R16" s="79"/>
      <c r="S16" s="97"/>
      <c r="T16" s="94"/>
      <c r="U16" s="94"/>
      <c r="V16" s="6"/>
      <c r="W16" s="229" t="s">
        <v>199</v>
      </c>
      <c r="X16" s="229"/>
      <c r="Y16" s="229"/>
      <c r="Z16" s="229"/>
      <c r="AA16" s="229"/>
      <c r="AB16" s="229"/>
      <c r="AC16" s="78"/>
    </row>
    <row r="17" spans="1:29" ht="13.95" customHeight="1" thickBot="1">
      <c r="A17" s="25"/>
      <c r="B17" s="25" t="s">
        <v>195</v>
      </c>
      <c r="C17" s="26"/>
      <c r="D17" s="65"/>
      <c r="E17" s="105"/>
      <c r="F17" s="267"/>
      <c r="G17" s="115"/>
      <c r="H17" s="192" t="s">
        <v>25</v>
      </c>
      <c r="I17" s="268" t="s">
        <v>391</v>
      </c>
      <c r="J17" s="269"/>
      <c r="K17" s="269"/>
      <c r="L17" s="269"/>
      <c r="M17" s="269"/>
      <c r="N17" s="269"/>
      <c r="O17" s="269"/>
      <c r="P17" s="270"/>
      <c r="Q17" s="216"/>
      <c r="R17" s="79"/>
      <c r="S17" s="79"/>
      <c r="T17" s="94"/>
      <c r="U17" s="94"/>
      <c r="W17" s="4" t="s">
        <v>200</v>
      </c>
      <c r="AC17" s="78"/>
    </row>
    <row r="18" spans="1:29" ht="19.2" customHeight="1">
      <c r="A18" s="25"/>
      <c r="B18" s="272" t="s">
        <v>287</v>
      </c>
      <c r="C18" s="26"/>
      <c r="D18" s="65"/>
      <c r="E18" s="105"/>
      <c r="F18" s="267"/>
      <c r="G18" s="116"/>
      <c r="H18" s="207" t="s">
        <v>238</v>
      </c>
      <c r="I18" s="208"/>
      <c r="J18" s="208"/>
      <c r="K18" s="209"/>
      <c r="L18" s="221" t="s">
        <v>239</v>
      </c>
      <c r="M18" s="222"/>
      <c r="N18" s="222"/>
      <c r="O18" s="222"/>
      <c r="P18" s="223"/>
      <c r="Q18" s="216"/>
      <c r="R18" s="79"/>
      <c r="S18" s="79"/>
      <c r="T18" s="94"/>
      <c r="U18" s="94"/>
      <c r="AC18" s="78"/>
    </row>
    <row r="19" spans="1:29" ht="14.4" customHeight="1">
      <c r="A19" s="25"/>
      <c r="B19" s="273"/>
      <c r="C19" s="26"/>
      <c r="D19" s="65"/>
      <c r="E19" s="105"/>
      <c r="F19" s="267"/>
      <c r="G19" s="117"/>
      <c r="H19" s="207" t="s">
        <v>364</v>
      </c>
      <c r="I19" s="208"/>
      <c r="J19" s="208"/>
      <c r="K19" s="209"/>
      <c r="L19" s="210" t="s">
        <v>259</v>
      </c>
      <c r="M19" s="211"/>
      <c r="N19" s="211"/>
      <c r="O19" s="211"/>
      <c r="P19" s="212"/>
      <c r="Q19" s="216"/>
      <c r="R19" s="79"/>
      <c r="S19" s="79"/>
      <c r="T19" s="94"/>
      <c r="U19" s="94"/>
      <c r="V19" s="232" t="s">
        <v>225</v>
      </c>
      <c r="W19" s="233"/>
      <c r="X19" s="233"/>
      <c r="Y19" s="233"/>
      <c r="Z19" s="233"/>
      <c r="AA19" s="233"/>
      <c r="AB19" s="234"/>
      <c r="AC19" s="78"/>
    </row>
    <row r="20" spans="1:29" ht="14.4" customHeight="1">
      <c r="A20" s="25"/>
      <c r="B20" s="273"/>
      <c r="C20" s="26"/>
      <c r="D20" s="65"/>
      <c r="E20" s="105"/>
      <c r="F20" s="267"/>
      <c r="G20" s="117"/>
      <c r="H20" s="170"/>
      <c r="I20" s="207" t="s">
        <v>243</v>
      </c>
      <c r="J20" s="208"/>
      <c r="K20" s="209"/>
      <c r="L20" s="210" t="s">
        <v>253</v>
      </c>
      <c r="M20" s="211"/>
      <c r="N20" s="211"/>
      <c r="O20" s="211"/>
      <c r="P20" s="212"/>
      <c r="Q20" s="216"/>
      <c r="R20" s="79"/>
      <c r="S20" s="79"/>
      <c r="T20" s="94"/>
      <c r="U20" s="94"/>
      <c r="V20" s="4" t="s">
        <v>202</v>
      </c>
      <c r="AC20" s="78"/>
    </row>
    <row r="21" spans="1:29" ht="14.4" customHeight="1">
      <c r="A21" s="25"/>
      <c r="B21" s="273"/>
      <c r="C21" s="26"/>
      <c r="D21" s="65"/>
      <c r="E21" s="105"/>
      <c r="F21" s="108"/>
      <c r="G21" s="118"/>
      <c r="H21" s="193" t="s">
        <v>38</v>
      </c>
      <c r="I21" s="17" t="s">
        <v>137</v>
      </c>
      <c r="J21" s="224" t="str">
        <f>VLOOKUP(I21,$V$29:$W$37,2,FALSE)</f>
        <v>　一人一人が集団において役割が得られるよう工夫する</v>
      </c>
      <c r="K21" s="225"/>
      <c r="L21" s="225"/>
      <c r="M21" s="225"/>
      <c r="N21" s="225"/>
      <c r="O21" s="225"/>
      <c r="P21" s="226"/>
      <c r="Q21" s="216"/>
      <c r="R21" s="79"/>
      <c r="S21" s="79"/>
      <c r="T21" s="94"/>
      <c r="U21" s="94"/>
      <c r="V21" s="6"/>
      <c r="W21" s="4" t="s">
        <v>203</v>
      </c>
      <c r="AC21" s="78"/>
    </row>
    <row r="22" spans="1:29" ht="14.4" customHeight="1" thickBot="1">
      <c r="A22" s="25"/>
      <c r="B22" s="274"/>
      <c r="C22" s="26"/>
      <c r="D22" s="65"/>
      <c r="E22" s="105"/>
      <c r="F22" s="108"/>
      <c r="G22" s="116"/>
      <c r="H22" s="78"/>
      <c r="I22" s="78"/>
      <c r="J22" s="78"/>
      <c r="K22" s="78"/>
      <c r="L22" s="78"/>
      <c r="M22" s="78"/>
      <c r="N22" s="78"/>
      <c r="O22" s="78"/>
      <c r="P22" s="78"/>
      <c r="Q22" s="216"/>
      <c r="R22" s="79"/>
      <c r="S22" s="79"/>
      <c r="T22" s="94"/>
      <c r="U22" s="94"/>
      <c r="V22" s="5"/>
      <c r="W22" s="4" t="s">
        <v>43</v>
      </c>
      <c r="AC22" s="78"/>
    </row>
    <row r="23" spans="1:29" ht="14.4" customHeight="1">
      <c r="A23" s="25"/>
      <c r="B23" s="40"/>
      <c r="C23" s="26"/>
      <c r="D23" s="65"/>
      <c r="E23" s="105"/>
      <c r="F23" s="108"/>
      <c r="G23" s="117"/>
      <c r="H23" s="192" t="s">
        <v>29</v>
      </c>
      <c r="I23" s="246" t="s">
        <v>30</v>
      </c>
      <c r="J23" s="247"/>
      <c r="K23" s="248"/>
      <c r="L23" s="120"/>
      <c r="M23" s="121"/>
      <c r="N23" s="122"/>
      <c r="O23" s="123"/>
      <c r="P23" s="124"/>
      <c r="Q23" s="216"/>
      <c r="R23" s="79"/>
      <c r="S23" s="79"/>
      <c r="T23" s="94"/>
      <c r="U23" s="94"/>
      <c r="V23" s="5"/>
      <c r="W23" s="4" t="s">
        <v>204</v>
      </c>
      <c r="AC23" s="78"/>
    </row>
    <row r="24" spans="1:29" ht="14.4" customHeight="1" thickBot="1">
      <c r="A24" s="25"/>
      <c r="B24" s="40" t="s">
        <v>217</v>
      </c>
      <c r="C24" s="26"/>
      <c r="D24" s="65"/>
      <c r="E24" s="105"/>
      <c r="F24" s="108"/>
      <c r="G24" s="117"/>
      <c r="H24" s="192" t="s">
        <v>25</v>
      </c>
      <c r="I24" s="210" t="s">
        <v>333</v>
      </c>
      <c r="J24" s="211"/>
      <c r="K24" s="211"/>
      <c r="L24" s="211"/>
      <c r="M24" s="211"/>
      <c r="N24" s="211"/>
      <c r="O24" s="211"/>
      <c r="P24" s="212"/>
      <c r="Q24" s="216"/>
      <c r="R24" s="79"/>
      <c r="S24" s="79"/>
      <c r="T24" s="94"/>
      <c r="U24" s="94"/>
      <c r="V24" s="5"/>
      <c r="W24" s="231" t="s">
        <v>206</v>
      </c>
      <c r="X24" s="231"/>
      <c r="Y24" s="231"/>
      <c r="Z24" s="231"/>
      <c r="AA24" s="231"/>
      <c r="AB24" s="231"/>
      <c r="AC24" s="78"/>
    </row>
    <row r="25" spans="1:29" ht="14.4" customHeight="1">
      <c r="A25" s="25"/>
      <c r="B25" s="275" t="s">
        <v>288</v>
      </c>
      <c r="C25" s="26"/>
      <c r="D25" s="65"/>
      <c r="E25" s="105"/>
      <c r="F25" s="108"/>
      <c r="G25" s="118"/>
      <c r="H25" s="207" t="s">
        <v>238</v>
      </c>
      <c r="I25" s="208"/>
      <c r="J25" s="208"/>
      <c r="K25" s="209"/>
      <c r="L25" s="221" t="s">
        <v>246</v>
      </c>
      <c r="M25" s="222"/>
      <c r="N25" s="222"/>
      <c r="O25" s="222"/>
      <c r="P25" s="223"/>
      <c r="Q25" s="216"/>
      <c r="R25" s="79"/>
      <c r="S25" s="79"/>
      <c r="T25" s="94"/>
      <c r="U25" s="94"/>
      <c r="V25" s="15"/>
      <c r="W25" s="16" t="s">
        <v>44</v>
      </c>
      <c r="X25" s="15"/>
      <c r="Y25" s="15"/>
      <c r="Z25" s="15"/>
      <c r="AA25" s="15"/>
      <c r="AB25" s="15"/>
      <c r="AC25" s="78"/>
    </row>
    <row r="26" spans="1:29" ht="14.4" customHeight="1">
      <c r="A26" s="25"/>
      <c r="B26" s="276"/>
      <c r="C26" s="26"/>
      <c r="D26" s="65"/>
      <c r="E26" s="105"/>
      <c r="F26" s="108"/>
      <c r="G26" s="115"/>
      <c r="H26" s="207" t="s">
        <v>364</v>
      </c>
      <c r="I26" s="208"/>
      <c r="J26" s="208"/>
      <c r="K26" s="209"/>
      <c r="L26" s="210" t="s">
        <v>334</v>
      </c>
      <c r="M26" s="211"/>
      <c r="N26" s="211"/>
      <c r="O26" s="211"/>
      <c r="P26" s="212"/>
      <c r="Q26" s="216"/>
      <c r="R26" s="79"/>
      <c r="S26" s="79"/>
      <c r="T26" s="94"/>
      <c r="U26" s="94"/>
      <c r="AC26" s="78"/>
    </row>
    <row r="27" spans="1:29" ht="14.4" customHeight="1">
      <c r="A27" s="25"/>
      <c r="B27" s="276"/>
      <c r="C27" s="26"/>
      <c r="D27" s="65"/>
      <c r="E27" s="105"/>
      <c r="F27" s="108"/>
      <c r="G27" s="116"/>
      <c r="H27" s="170"/>
      <c r="I27" s="207" t="s">
        <v>243</v>
      </c>
      <c r="J27" s="208"/>
      <c r="K27" s="209"/>
      <c r="L27" s="210" t="s">
        <v>254</v>
      </c>
      <c r="M27" s="211"/>
      <c r="N27" s="211"/>
      <c r="O27" s="211"/>
      <c r="P27" s="212"/>
      <c r="Q27" s="216"/>
      <c r="R27" s="79"/>
      <c r="S27" s="79"/>
      <c r="T27" s="94"/>
      <c r="U27" s="94"/>
      <c r="V27" s="237" t="s">
        <v>226</v>
      </c>
      <c r="W27" s="238"/>
      <c r="X27" s="238"/>
      <c r="Y27" s="238"/>
      <c r="Z27" s="238"/>
      <c r="AA27" s="238"/>
      <c r="AB27" s="239"/>
      <c r="AC27" s="78"/>
    </row>
    <row r="28" spans="1:29" ht="14.4" customHeight="1" thickBot="1">
      <c r="A28" s="25"/>
      <c r="B28" s="277"/>
      <c r="C28" s="26"/>
      <c r="D28" s="65"/>
      <c r="E28" s="105"/>
      <c r="F28" s="108"/>
      <c r="G28" s="117"/>
      <c r="H28" s="194" t="s">
        <v>39</v>
      </c>
      <c r="I28" s="24" t="s">
        <v>208</v>
      </c>
      <c r="J28" s="224" t="str">
        <f>VLOOKUP(I28,$V$29:$W$37,2,FALSE)</f>
        <v>　活動後に、充実感や達成感、自己肯定感が得られるように指導する</v>
      </c>
      <c r="K28" s="225"/>
      <c r="L28" s="225"/>
      <c r="M28" s="225"/>
      <c r="N28" s="225"/>
      <c r="O28" s="225"/>
      <c r="P28" s="226"/>
      <c r="Q28" s="216"/>
      <c r="R28" s="79"/>
      <c r="S28" s="79"/>
      <c r="T28" s="94"/>
      <c r="U28" s="94"/>
      <c r="V28" s="4" t="s">
        <v>207</v>
      </c>
      <c r="AC28" s="78"/>
    </row>
    <row r="29" spans="1:29" ht="14.4" customHeight="1">
      <c r="A29" s="26"/>
      <c r="B29" s="25"/>
      <c r="C29" s="26"/>
      <c r="D29" s="65"/>
      <c r="E29" s="105"/>
      <c r="F29" s="108"/>
      <c r="G29" s="117"/>
      <c r="H29" s="78"/>
      <c r="I29" s="78"/>
      <c r="J29" s="78"/>
      <c r="K29" s="78"/>
      <c r="L29" s="125"/>
      <c r="M29" s="126"/>
      <c r="N29" s="78"/>
      <c r="O29" s="78"/>
      <c r="P29" s="78"/>
      <c r="Q29" s="216"/>
      <c r="R29" s="79"/>
      <c r="S29" s="79"/>
      <c r="T29" s="94"/>
      <c r="U29" s="94"/>
      <c r="V29" s="18" t="s">
        <v>131</v>
      </c>
      <c r="W29" s="4" t="s">
        <v>141</v>
      </c>
      <c r="AC29" s="78"/>
    </row>
    <row r="30" spans="1:29" ht="14.4" customHeight="1">
      <c r="A30" s="26"/>
      <c r="B30" s="271"/>
      <c r="C30" s="26"/>
      <c r="D30" s="65"/>
      <c r="E30" s="105"/>
      <c r="F30" s="108"/>
      <c r="G30" s="115"/>
      <c r="H30" s="192" t="s">
        <v>24</v>
      </c>
      <c r="I30" s="246" t="s">
        <v>30</v>
      </c>
      <c r="J30" s="247"/>
      <c r="K30" s="248"/>
      <c r="L30" s="120"/>
      <c r="M30" s="121"/>
      <c r="N30" s="122"/>
      <c r="O30" s="127"/>
      <c r="P30" s="123"/>
      <c r="Q30" s="216"/>
      <c r="R30" s="79"/>
      <c r="S30" s="79"/>
      <c r="T30" s="94"/>
      <c r="U30" s="94"/>
      <c r="V30" s="18" t="s">
        <v>132</v>
      </c>
      <c r="W30" s="4" t="s">
        <v>210</v>
      </c>
      <c r="AC30" s="78"/>
    </row>
    <row r="31" spans="1:29" ht="14.4" customHeight="1">
      <c r="A31" s="26"/>
      <c r="B31" s="271"/>
      <c r="C31" s="26"/>
      <c r="D31" s="65"/>
      <c r="E31" s="105"/>
      <c r="F31" s="108"/>
      <c r="G31" s="116"/>
      <c r="H31" s="192" t="s">
        <v>25</v>
      </c>
      <c r="I31" s="210" t="s">
        <v>335</v>
      </c>
      <c r="J31" s="211"/>
      <c r="K31" s="211"/>
      <c r="L31" s="211"/>
      <c r="M31" s="211"/>
      <c r="N31" s="211"/>
      <c r="O31" s="211"/>
      <c r="P31" s="212"/>
      <c r="Q31" s="216"/>
      <c r="R31" s="79"/>
      <c r="S31" s="79"/>
      <c r="T31" s="94"/>
      <c r="U31" s="94"/>
      <c r="V31" s="18" t="s">
        <v>133</v>
      </c>
      <c r="W31" s="4" t="s">
        <v>211</v>
      </c>
      <c r="AC31" s="78"/>
    </row>
    <row r="32" spans="1:29" ht="14.4" customHeight="1">
      <c r="A32" s="26"/>
      <c r="B32" s="271"/>
      <c r="C32" s="26"/>
      <c r="D32" s="65"/>
      <c r="E32" s="105"/>
      <c r="F32" s="108"/>
      <c r="G32" s="117"/>
      <c r="H32" s="207" t="s">
        <v>238</v>
      </c>
      <c r="I32" s="208"/>
      <c r="J32" s="208"/>
      <c r="K32" s="209"/>
      <c r="L32" s="221" t="s">
        <v>245</v>
      </c>
      <c r="M32" s="222"/>
      <c r="N32" s="222"/>
      <c r="O32" s="222"/>
      <c r="P32" s="223"/>
      <c r="Q32" s="216"/>
      <c r="R32" s="79"/>
      <c r="S32" s="79"/>
      <c r="T32" s="94"/>
      <c r="U32" s="94"/>
      <c r="V32" s="18" t="s">
        <v>134</v>
      </c>
      <c r="W32" s="4" t="s">
        <v>140</v>
      </c>
      <c r="AC32" s="78"/>
    </row>
    <row r="33" spans="1:29" ht="14.4" customHeight="1">
      <c r="A33" s="26"/>
      <c r="B33" s="26"/>
      <c r="C33" s="26"/>
      <c r="D33" s="65"/>
      <c r="E33" s="173"/>
      <c r="F33" s="108"/>
      <c r="G33" s="117"/>
      <c r="H33" s="207" t="s">
        <v>364</v>
      </c>
      <c r="I33" s="208"/>
      <c r="J33" s="208"/>
      <c r="K33" s="209"/>
      <c r="L33" s="210" t="s">
        <v>336</v>
      </c>
      <c r="M33" s="211"/>
      <c r="N33" s="211"/>
      <c r="O33" s="211"/>
      <c r="P33" s="212"/>
      <c r="Q33" s="216"/>
      <c r="R33" s="79"/>
      <c r="S33" s="79"/>
      <c r="T33" s="94"/>
      <c r="U33" s="94"/>
      <c r="V33" s="18" t="s">
        <v>135</v>
      </c>
      <c r="W33" s="4" t="s">
        <v>142</v>
      </c>
      <c r="AC33" s="78"/>
    </row>
    <row r="34" spans="1:29" ht="14.4" customHeight="1">
      <c r="A34" s="26"/>
      <c r="B34" s="26"/>
      <c r="C34" s="26"/>
      <c r="D34" s="65"/>
      <c r="E34" s="173"/>
      <c r="F34" s="108"/>
      <c r="G34" s="117"/>
      <c r="H34" s="169"/>
      <c r="I34" s="207" t="s">
        <v>243</v>
      </c>
      <c r="J34" s="208"/>
      <c r="K34" s="209"/>
      <c r="L34" s="210" t="s">
        <v>254</v>
      </c>
      <c r="M34" s="211"/>
      <c r="N34" s="211"/>
      <c r="O34" s="211"/>
      <c r="P34" s="212"/>
      <c r="Q34" s="217"/>
      <c r="R34" s="179"/>
      <c r="S34" s="79"/>
      <c r="T34" s="94"/>
      <c r="U34" s="94"/>
      <c r="V34" s="18" t="s">
        <v>136</v>
      </c>
      <c r="W34" s="4" t="s">
        <v>143</v>
      </c>
      <c r="AC34" s="78"/>
    </row>
    <row r="35" spans="1:29" ht="14.4" customHeight="1">
      <c r="A35" s="26"/>
      <c r="B35" s="26"/>
      <c r="C35" s="26"/>
      <c r="D35" s="65"/>
      <c r="E35" s="173"/>
      <c r="F35" s="108"/>
      <c r="G35" s="117"/>
      <c r="H35" s="193" t="s">
        <v>38</v>
      </c>
      <c r="I35" s="24" t="s">
        <v>213</v>
      </c>
      <c r="J35" s="224" t="str">
        <f>VLOOKUP(I35,$V$29:$W$37,2,FALSE)</f>
        <v>　自発的な活動を大切にし、主体的な活動を促すように指導する</v>
      </c>
      <c r="K35" s="225"/>
      <c r="L35" s="225"/>
      <c r="M35" s="225"/>
      <c r="N35" s="225"/>
      <c r="O35" s="225"/>
      <c r="P35" s="226"/>
      <c r="Q35" s="176"/>
      <c r="R35" s="179"/>
      <c r="S35" s="79"/>
      <c r="T35" s="94"/>
      <c r="U35" s="94"/>
      <c r="V35" s="18" t="s">
        <v>138</v>
      </c>
      <c r="W35" s="4" t="s">
        <v>212</v>
      </c>
      <c r="AC35" s="78"/>
    </row>
    <row r="36" spans="1:29" ht="14.4" customHeight="1">
      <c r="A36" s="26"/>
      <c r="B36" s="26"/>
      <c r="C36" s="26"/>
      <c r="D36" s="65"/>
      <c r="E36" s="172"/>
      <c r="F36" s="128"/>
      <c r="G36" s="119"/>
      <c r="H36" s="171"/>
      <c r="I36" s="243"/>
      <c r="J36" s="243"/>
      <c r="K36" s="243"/>
      <c r="L36" s="244"/>
      <c r="M36" s="244"/>
      <c r="N36" s="244"/>
      <c r="O36" s="244"/>
      <c r="P36" s="245"/>
      <c r="Q36" s="180"/>
      <c r="R36" s="179"/>
      <c r="S36" s="79"/>
      <c r="T36" s="94"/>
      <c r="U36" s="94"/>
      <c r="V36" s="18" t="s">
        <v>139</v>
      </c>
      <c r="W36" s="10" t="s">
        <v>144</v>
      </c>
      <c r="X36" s="9"/>
      <c r="Y36" s="9"/>
      <c r="Z36" s="9"/>
      <c r="AA36" s="9"/>
      <c r="AB36" s="9"/>
      <c r="AC36" s="78"/>
    </row>
    <row r="37" spans="1:29" ht="14.4" customHeight="1">
      <c r="A37" s="26"/>
      <c r="B37" s="26"/>
      <c r="C37" s="26"/>
      <c r="D37" s="65"/>
      <c r="E37" s="88"/>
      <c r="F37" s="89"/>
      <c r="G37" s="70"/>
      <c r="H37" s="70"/>
      <c r="I37" s="70"/>
      <c r="J37" s="70"/>
      <c r="K37" s="70"/>
      <c r="L37" s="70"/>
      <c r="M37" s="70"/>
      <c r="N37" s="70"/>
      <c r="O37" s="70"/>
      <c r="P37" s="70"/>
      <c r="Q37" s="176"/>
      <c r="R37" s="79"/>
      <c r="S37" s="79"/>
      <c r="T37" s="94"/>
      <c r="U37" s="94"/>
      <c r="V37" s="18" t="s">
        <v>209</v>
      </c>
      <c r="W37" s="4" t="s">
        <v>145</v>
      </c>
      <c r="AC37" s="78"/>
    </row>
    <row r="38" spans="1:29" ht="14.4" customHeight="1">
      <c r="A38" s="26"/>
      <c r="B38" s="26"/>
      <c r="C38" s="26"/>
      <c r="D38" s="78"/>
      <c r="E38" s="78"/>
      <c r="F38" s="78"/>
      <c r="G38" s="78"/>
      <c r="H38" s="78"/>
      <c r="I38" s="78"/>
      <c r="J38" s="78"/>
      <c r="K38" s="78"/>
      <c r="L38" s="78"/>
      <c r="M38" s="78"/>
      <c r="N38" s="78"/>
      <c r="O38" s="78"/>
      <c r="P38" s="79"/>
      <c r="Q38" s="177"/>
      <c r="R38" s="79"/>
      <c r="S38" s="79"/>
      <c r="T38" s="94"/>
      <c r="U38" s="94"/>
      <c r="V38" s="5"/>
      <c r="AC38" s="78"/>
    </row>
    <row r="39" spans="1:29" ht="14.4" customHeight="1">
      <c r="A39" s="26"/>
      <c r="B39" s="26"/>
      <c r="C39" s="26"/>
      <c r="D39" s="78"/>
      <c r="E39" s="78"/>
      <c r="F39" s="78"/>
      <c r="G39" s="78"/>
      <c r="H39" s="78"/>
      <c r="I39" s="78"/>
      <c r="J39" s="78"/>
      <c r="K39" s="78"/>
      <c r="L39" s="78"/>
      <c r="M39" s="78"/>
      <c r="N39" s="78"/>
      <c r="O39" s="78"/>
      <c r="P39" s="79"/>
      <c r="Q39" s="177"/>
      <c r="R39" s="79"/>
      <c r="S39" s="79"/>
      <c r="T39" s="94"/>
      <c r="U39" s="94"/>
      <c r="V39" s="98"/>
      <c r="W39" s="99"/>
      <c r="X39" s="79"/>
      <c r="Y39" s="79"/>
      <c r="Z39" s="79"/>
      <c r="AA39" s="79"/>
      <c r="AB39" s="79"/>
      <c r="AC39" s="78"/>
    </row>
    <row r="40" spans="1:29" ht="14.4" customHeight="1">
      <c r="A40" s="26"/>
      <c r="B40" s="26"/>
      <c r="C40" s="26"/>
      <c r="D40" s="78"/>
      <c r="E40" s="78"/>
      <c r="F40" s="78"/>
      <c r="G40" s="78"/>
      <c r="H40" s="78"/>
      <c r="I40" s="78"/>
      <c r="J40" s="78"/>
      <c r="K40" s="78"/>
      <c r="L40" s="78"/>
      <c r="M40" s="78"/>
      <c r="N40" s="78"/>
      <c r="O40" s="78"/>
      <c r="P40" s="79"/>
      <c r="Q40" s="178"/>
      <c r="R40" s="79"/>
      <c r="S40" s="79"/>
      <c r="T40" s="94"/>
      <c r="U40" s="94"/>
      <c r="V40" s="79"/>
      <c r="W40" s="79"/>
      <c r="X40" s="79"/>
      <c r="Y40" s="79"/>
      <c r="Z40" s="79"/>
      <c r="AA40" s="78"/>
      <c r="AB40" s="78"/>
      <c r="AC40" s="78"/>
    </row>
    <row r="41" spans="1:29">
      <c r="A41" s="2"/>
      <c r="B41" s="35"/>
      <c r="E41" s="2"/>
      <c r="F41" s="2"/>
      <c r="G41" s="2"/>
      <c r="H41" s="2"/>
      <c r="I41" s="2"/>
      <c r="J41" s="2"/>
      <c r="K41" s="2"/>
      <c r="L41" s="2"/>
      <c r="M41" s="2"/>
      <c r="N41" s="2"/>
      <c r="O41" s="2"/>
      <c r="P41" s="175"/>
      <c r="Q41" s="2"/>
      <c r="S41" s="1"/>
      <c r="T41" s="1"/>
      <c r="U41" s="1"/>
      <c r="V41" s="1"/>
    </row>
    <row r="42" spans="1:29" ht="18" customHeight="1">
      <c r="A42" s="2"/>
      <c r="B42" s="35"/>
      <c r="E42" s="2"/>
      <c r="F42" s="2"/>
      <c r="G42" s="2"/>
      <c r="H42" s="2"/>
      <c r="I42" s="2"/>
      <c r="J42" s="2"/>
      <c r="K42" s="2"/>
      <c r="L42" s="2"/>
      <c r="M42" s="2"/>
      <c r="N42" s="2"/>
      <c r="O42" s="2"/>
      <c r="P42" s="175"/>
      <c r="Q42" s="2"/>
      <c r="S42" s="1"/>
      <c r="T42" s="1"/>
      <c r="U42" s="1"/>
      <c r="V42" s="1"/>
    </row>
    <row r="43" spans="1:29">
      <c r="E43" s="2"/>
      <c r="F43" s="2"/>
      <c r="G43" s="2"/>
      <c r="H43" s="2"/>
      <c r="I43" s="2"/>
      <c r="J43" s="2"/>
      <c r="K43" s="2"/>
      <c r="L43" s="2"/>
      <c r="M43" s="2"/>
      <c r="N43" s="2"/>
      <c r="O43" s="2"/>
      <c r="P43" s="2"/>
      <c r="Q43" s="2"/>
      <c r="S43" s="1"/>
      <c r="T43" s="1"/>
      <c r="U43" s="1"/>
      <c r="V43" s="1"/>
    </row>
    <row r="44" spans="1:29">
      <c r="E44" s="2"/>
      <c r="F44" s="2"/>
      <c r="G44" s="2"/>
      <c r="H44" s="2"/>
      <c r="I44" s="2"/>
      <c r="J44" s="2"/>
      <c r="K44" s="2"/>
      <c r="L44" s="2"/>
      <c r="M44" s="2"/>
      <c r="N44" s="2"/>
      <c r="O44" s="2"/>
      <c r="P44" s="2"/>
      <c r="Q44" s="2"/>
      <c r="S44" s="1"/>
      <c r="T44" s="1"/>
      <c r="V44" s="1"/>
    </row>
    <row r="45" spans="1:29">
      <c r="S45" s="1"/>
      <c r="T45" s="1"/>
    </row>
    <row r="46" spans="1:29">
      <c r="S46" s="1"/>
      <c r="T46" s="1"/>
    </row>
    <row r="47" spans="1:29">
      <c r="S47" s="1"/>
      <c r="T47" s="1"/>
    </row>
    <row r="48" spans="1:29">
      <c r="S48" s="1"/>
      <c r="T48" s="1"/>
    </row>
    <row r="50" ht="18" customHeight="1"/>
  </sheetData>
  <customSheetViews>
    <customSheetView guid="{B56B1305-9F65-4DCC-AD44-DE4002AF9AFB}" fitToPage="1">
      <selection activeCell="N28" sqref="N28"/>
      <pageMargins left="0.7" right="0.7" top="0.75" bottom="0.75" header="0.3" footer="0.3"/>
      <pageSetup paperSize="9" scale="95" fitToHeight="0" orientation="portrait" r:id="rId1"/>
    </customSheetView>
    <customSheetView guid="{FAA254AF-0179-4945-AD48-6AAFEF4DE537}" showPageBreaks="1" fitToPage="1" printArea="1">
      <selection activeCell="N28" sqref="N28"/>
      <pageMargins left="0.7" right="0.7" top="0.75" bottom="0.75" header="0.3" footer="0.3"/>
      <pageSetup paperSize="9" scale="95" fitToHeight="0" orientation="portrait" r:id="rId2"/>
    </customSheetView>
  </customSheetViews>
  <mergeCells count="63">
    <mergeCell ref="J35:P35"/>
    <mergeCell ref="B30:B32"/>
    <mergeCell ref="B18:B22"/>
    <mergeCell ref="B25:B28"/>
    <mergeCell ref="B3:B5"/>
    <mergeCell ref="B13:B15"/>
    <mergeCell ref="B7:B10"/>
    <mergeCell ref="E11:E12"/>
    <mergeCell ref="G11:P11"/>
    <mergeCell ref="G12:P12"/>
    <mergeCell ref="E13:E14"/>
    <mergeCell ref="F13:F14"/>
    <mergeCell ref="F4:F9"/>
    <mergeCell ref="H4:I4"/>
    <mergeCell ref="H5:I5"/>
    <mergeCell ref="H6:I6"/>
    <mergeCell ref="H8:I8"/>
    <mergeCell ref="H9:I9"/>
    <mergeCell ref="F16:F20"/>
    <mergeCell ref="I16:K16"/>
    <mergeCell ref="I17:P17"/>
    <mergeCell ref="H18:K18"/>
    <mergeCell ref="L18:P18"/>
    <mergeCell ref="H19:K19"/>
    <mergeCell ref="L19:P19"/>
    <mergeCell ref="V27:AB27"/>
    <mergeCell ref="V19:AB19"/>
    <mergeCell ref="Q11:Q15"/>
    <mergeCell ref="I36:K36"/>
    <mergeCell ref="L36:P36"/>
    <mergeCell ref="I30:K30"/>
    <mergeCell ref="I31:P31"/>
    <mergeCell ref="H33:K33"/>
    <mergeCell ref="L33:P33"/>
    <mergeCell ref="H32:K32"/>
    <mergeCell ref="L32:P32"/>
    <mergeCell ref="H26:K26"/>
    <mergeCell ref="L26:P26"/>
    <mergeCell ref="I23:K23"/>
    <mergeCell ref="G13:K15"/>
    <mergeCell ref="L13:P15"/>
    <mergeCell ref="W16:AB16"/>
    <mergeCell ref="W14:AB14"/>
    <mergeCell ref="W24:AB24"/>
    <mergeCell ref="V9:AB9"/>
    <mergeCell ref="V5:AB6"/>
    <mergeCell ref="W15:AB15"/>
    <mergeCell ref="I27:K27"/>
    <mergeCell ref="L27:P27"/>
    <mergeCell ref="I34:K34"/>
    <mergeCell ref="L34:P34"/>
    <mergeCell ref="Q6:Q10"/>
    <mergeCell ref="Q16:Q34"/>
    <mergeCell ref="J4:J9"/>
    <mergeCell ref="M4:M9"/>
    <mergeCell ref="L25:P25"/>
    <mergeCell ref="I24:P24"/>
    <mergeCell ref="H25:K25"/>
    <mergeCell ref="I20:K20"/>
    <mergeCell ref="L20:P20"/>
    <mergeCell ref="J21:P21"/>
    <mergeCell ref="J28:P28"/>
    <mergeCell ref="H7:I7"/>
  </mergeCells>
  <phoneticPr fontId="1"/>
  <dataValidations count="3">
    <dataValidation type="list" allowBlank="1" showInputMessage="1" showErrorMessage="1" sqref="I16:J16 I23:J23 I30:J30" xr:uid="{1B1D3759-95A5-4DE6-BAFF-9DEE98A2F3DB}">
      <formula1>"1時間,2時間,3時間,4時間,5時間,6時間,7時間,8時間,９時間,10時間"</formula1>
    </dataValidation>
    <dataValidation type="list" allowBlank="1" showInputMessage="1" showErrorMessage="1" sqref="I28 I35 I21" xr:uid="{11DBF61A-E984-4334-A133-15AB53E81896}">
      <formula1>$V$29:$V$37</formula1>
    </dataValidation>
    <dataValidation type="list" allowBlank="1" showInputMessage="1" showErrorMessage="1" sqref="L25:P25 L18:P18 L32:P32" xr:uid="{B208B037-0F77-48F2-A025-3402499D0B9D}">
      <formula1>"伝えようとする力,関わろうとする力,好きなこと・得意なことを生かそうとする力,苦手なことに対処しようとする力,計画・立案・実行しようとする力,情報を収集・活用しようとする力,学ぶことの意義や役割を理解する力"</formula1>
    </dataValidation>
  </dataValidations>
  <pageMargins left="0.7" right="0.7" top="0.75" bottom="0.75" header="0.3" footer="0.3"/>
  <pageSetup paperSize="9" scale="99" fitToHeight="0" orientation="portrait" r:id="rId3"/>
  <drawing r:id="rId4"/>
  <legacy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9629A-76C5-4473-9B29-301ED28D0809}">
  <sheetPr>
    <pageSetUpPr fitToPage="1"/>
  </sheetPr>
  <dimension ref="A1:AF319"/>
  <sheetViews>
    <sheetView showGridLines="0" tabSelected="1" zoomScale="115" zoomScaleNormal="115" zoomScaleSheetLayoutView="100" workbookViewId="0">
      <selection activeCell="H34" sqref="H34:H36"/>
    </sheetView>
  </sheetViews>
  <sheetFormatPr defaultRowHeight="18"/>
  <cols>
    <col min="1" max="1" width="2" customWidth="1"/>
    <col min="2" max="2" width="14.8984375" customWidth="1"/>
    <col min="3" max="3" width="2" customWidth="1"/>
    <col min="4" max="4" width="2.5" customWidth="1"/>
    <col min="5" max="5" width="8" customWidth="1"/>
    <col min="6" max="6" width="6.09765625" customWidth="1"/>
    <col min="7" max="7" width="18.19921875" customWidth="1"/>
    <col min="8" max="8" width="4.3984375" customWidth="1"/>
    <col min="9" max="9" width="7.69921875" customWidth="1"/>
    <col min="10" max="10" width="12.5" customWidth="1"/>
    <col min="11" max="11" width="16.8984375" customWidth="1"/>
    <col min="12" max="12" width="9" customWidth="1"/>
    <col min="13" max="13" width="8.69921875" customWidth="1"/>
    <col min="14" max="14" width="28.09765625" customWidth="1"/>
    <col min="15" max="15" width="5.69921875" customWidth="1"/>
    <col min="16" max="16" width="2.5" customWidth="1"/>
    <col min="17" max="19" width="8.69921875" customWidth="1"/>
    <col min="20" max="24" width="9.19921875" customWidth="1"/>
    <col min="25" max="26" width="3.8984375" customWidth="1"/>
    <col min="27" max="27" width="4.69921875" customWidth="1"/>
    <col min="28" max="28" width="47" customWidth="1"/>
    <col min="29" max="29" width="48.3984375" customWidth="1"/>
    <col min="30" max="30" width="55.8984375" customWidth="1"/>
    <col min="31" max="31" width="3.8984375" customWidth="1"/>
  </cols>
  <sheetData>
    <row r="1" spans="1:31" ht="19.95" customHeight="1">
      <c r="A1" s="25"/>
      <c r="B1" s="25"/>
      <c r="C1" s="25"/>
      <c r="D1" s="77" t="s">
        <v>326</v>
      </c>
      <c r="E1" s="78"/>
      <c r="F1" s="78"/>
      <c r="G1" s="92"/>
      <c r="H1" s="78"/>
      <c r="I1" s="78"/>
      <c r="J1" s="78"/>
      <c r="K1" s="78"/>
      <c r="L1" s="78"/>
      <c r="M1" s="79"/>
      <c r="N1" s="45" t="str">
        <f>HYPERLINK("#N132","「追究する」活動のシートへ移動")</f>
        <v>「追究する」活動のシートへ移動</v>
      </c>
      <c r="O1" s="7"/>
      <c r="P1" s="7"/>
      <c r="Q1" s="7"/>
      <c r="R1" s="7"/>
      <c r="S1" s="7"/>
      <c r="T1" s="7"/>
      <c r="U1" s="7"/>
      <c r="V1" s="7"/>
      <c r="W1" s="7"/>
      <c r="X1" s="7"/>
      <c r="Y1" s="7"/>
      <c r="Z1" s="7"/>
      <c r="AA1" s="7"/>
      <c r="AB1" s="7"/>
      <c r="AC1" s="7"/>
      <c r="AD1" s="7"/>
      <c r="AE1" s="7"/>
    </row>
    <row r="2" spans="1:31" ht="19.95" customHeight="1" thickBot="1">
      <c r="A2" s="25"/>
      <c r="B2" s="28"/>
      <c r="C2" s="25"/>
      <c r="D2" s="78"/>
      <c r="E2" s="77" t="s">
        <v>229</v>
      </c>
      <c r="F2" s="78"/>
      <c r="G2" s="78"/>
      <c r="H2" s="78"/>
      <c r="I2" s="78"/>
      <c r="J2" s="78"/>
      <c r="K2" s="78"/>
      <c r="L2" s="78"/>
      <c r="M2" s="79"/>
      <c r="N2" s="43" t="str">
        <f>HYPERLINK("#N235","「まとめる」活動のシートへ移動")</f>
        <v>「まとめる」活動のシートへ移動</v>
      </c>
      <c r="O2" s="7"/>
      <c r="P2" s="8"/>
      <c r="Q2" s="82"/>
      <c r="R2" s="7"/>
      <c r="S2" s="7"/>
      <c r="T2" s="7"/>
      <c r="U2" s="7"/>
      <c r="V2" s="7"/>
      <c r="W2" s="7"/>
      <c r="X2" s="7"/>
      <c r="Y2" s="7"/>
      <c r="Z2" s="7"/>
      <c r="AA2" s="7"/>
      <c r="AB2" s="7"/>
      <c r="AC2" s="7"/>
      <c r="AD2" s="7"/>
      <c r="AE2" s="7"/>
    </row>
    <row r="3" spans="1:31" ht="20.399999999999999" customHeight="1" thickBot="1">
      <c r="A3" s="25"/>
      <c r="B3" s="28"/>
      <c r="C3" s="25"/>
      <c r="D3" s="65"/>
      <c r="E3" s="65"/>
      <c r="F3" s="65"/>
      <c r="G3" s="81" t="s">
        <v>221</v>
      </c>
      <c r="H3" s="65"/>
      <c r="I3" s="65"/>
      <c r="J3" s="66"/>
      <c r="K3" s="65"/>
      <c r="L3" s="65"/>
      <c r="M3" s="67"/>
      <c r="N3" s="68"/>
      <c r="O3" s="65"/>
      <c r="P3" s="67"/>
      <c r="Q3" s="591" t="s">
        <v>327</v>
      </c>
      <c r="R3" s="591"/>
      <c r="S3" s="591"/>
      <c r="T3" s="591"/>
      <c r="U3" s="591"/>
      <c r="V3" s="591"/>
      <c r="W3" s="591"/>
      <c r="X3" s="591"/>
      <c r="Y3" s="7"/>
      <c r="Z3" s="7"/>
      <c r="AA3" s="7"/>
      <c r="AB3" s="7"/>
      <c r="AC3" s="7"/>
      <c r="AD3" s="7"/>
      <c r="AE3" s="7"/>
    </row>
    <row r="4" spans="1:31" ht="18" customHeight="1">
      <c r="A4" s="25"/>
      <c r="B4" s="278" t="s">
        <v>175</v>
      </c>
      <c r="C4" s="25"/>
      <c r="D4" s="65"/>
      <c r="E4" s="340" t="str">
        <f>'共有ｼｰﾄ&lt;単元構想＞'!$G$11</f>
        <v>「○○ショップの店員になり、製品の販売をしよう」</v>
      </c>
      <c r="F4" s="340"/>
      <c r="G4" s="340"/>
      <c r="H4" s="340"/>
      <c r="I4" s="340"/>
      <c r="J4" s="340"/>
      <c r="K4" s="340"/>
      <c r="L4" s="340"/>
      <c r="M4" s="340"/>
      <c r="N4" s="131" t="str">
        <f>'共有ｼｰﾄ&lt;単元構想＞'!$F$4</f>
        <v>1組</v>
      </c>
      <c r="O4" s="92"/>
      <c r="P4" s="65"/>
      <c r="Q4" s="591"/>
      <c r="R4" s="591"/>
      <c r="S4" s="591"/>
      <c r="T4" s="591"/>
      <c r="U4" s="591"/>
      <c r="V4" s="591"/>
      <c r="W4" s="591"/>
      <c r="X4" s="591"/>
      <c r="Y4" s="83"/>
      <c r="Z4" s="83"/>
      <c r="AA4" s="7"/>
      <c r="AB4" s="7"/>
      <c r="AC4" s="7"/>
      <c r="AD4" s="7"/>
      <c r="AE4" s="7"/>
    </row>
    <row r="5" spans="1:31">
      <c r="A5" s="25"/>
      <c r="B5" s="279"/>
      <c r="C5" s="25"/>
      <c r="D5" s="65"/>
      <c r="E5" s="308" t="s">
        <v>34</v>
      </c>
      <c r="F5" s="308"/>
      <c r="G5" s="292" t="str">
        <f>'共有ｼｰﾄ&lt;単元構想＞'!$L$13</f>
        <v>人と接する上で大切な態度を理解して製品販売を行うことができる</v>
      </c>
      <c r="H5" s="293"/>
      <c r="I5" s="293"/>
      <c r="J5" s="293"/>
      <c r="K5" s="293"/>
      <c r="L5" s="293"/>
      <c r="M5" s="293"/>
      <c r="N5" s="293"/>
      <c r="O5" s="294"/>
      <c r="P5" s="69"/>
      <c r="Q5" s="591"/>
      <c r="R5" s="591"/>
      <c r="S5" s="591"/>
      <c r="T5" s="591"/>
      <c r="U5" s="591"/>
      <c r="V5" s="591"/>
      <c r="W5" s="591"/>
      <c r="X5" s="591"/>
      <c r="Y5" s="84"/>
      <c r="Z5" s="84"/>
      <c r="AA5" s="7"/>
      <c r="AB5" s="7"/>
      <c r="AC5" s="7"/>
      <c r="AD5" s="7"/>
      <c r="AE5" s="7"/>
    </row>
    <row r="6" spans="1:31" ht="18.600000000000001" thickBot="1">
      <c r="A6" s="25"/>
      <c r="B6" s="280"/>
      <c r="C6" s="25"/>
      <c r="D6" s="65"/>
      <c r="E6" s="159"/>
      <c r="F6" s="159"/>
      <c r="G6" s="161"/>
      <c r="H6" s="161"/>
      <c r="I6" s="161"/>
      <c r="J6" s="161"/>
      <c r="K6" s="161"/>
      <c r="L6" s="161"/>
      <c r="M6" s="161"/>
      <c r="N6" s="158"/>
      <c r="O6" s="158"/>
      <c r="P6" s="69"/>
      <c r="Q6" s="591"/>
      <c r="R6" s="591"/>
      <c r="S6" s="591"/>
      <c r="T6" s="591"/>
      <c r="U6" s="591"/>
      <c r="V6" s="591"/>
      <c r="W6" s="591"/>
      <c r="X6" s="591"/>
      <c r="Y6" s="84"/>
      <c r="Z6" s="84"/>
      <c r="AA6" s="7"/>
      <c r="AB6" s="7"/>
      <c r="AC6" s="7"/>
      <c r="AD6" s="7"/>
      <c r="AE6" s="7"/>
    </row>
    <row r="7" spans="1:31" ht="18" customHeight="1" thickBot="1">
      <c r="A7" s="25"/>
      <c r="B7" s="25"/>
      <c r="C7" s="25"/>
      <c r="D7" s="65"/>
      <c r="E7" s="132" t="s">
        <v>37</v>
      </c>
      <c r="F7" s="92"/>
      <c r="G7" s="92"/>
      <c r="H7" s="92"/>
      <c r="I7" s="92"/>
      <c r="J7" s="92"/>
      <c r="K7" s="92"/>
      <c r="L7" s="92"/>
      <c r="M7" s="92"/>
      <c r="N7" s="92"/>
      <c r="O7" s="92"/>
      <c r="P7" s="69"/>
      <c r="Q7" s="591"/>
      <c r="R7" s="591"/>
      <c r="S7" s="591"/>
      <c r="T7" s="591"/>
      <c r="U7" s="591"/>
      <c r="V7" s="591"/>
      <c r="W7" s="591"/>
      <c r="X7" s="591"/>
      <c r="Y7" s="84"/>
      <c r="Z7" s="84"/>
      <c r="AA7" s="7"/>
      <c r="AB7" s="7"/>
      <c r="AC7" s="7"/>
      <c r="AD7" s="7"/>
      <c r="AE7" s="7"/>
    </row>
    <row r="8" spans="1:31" ht="18" customHeight="1" thickTop="1">
      <c r="A8" s="25"/>
      <c r="B8" s="275" t="s">
        <v>291</v>
      </c>
      <c r="C8" s="25"/>
      <c r="D8" s="65"/>
      <c r="E8" s="133" t="s">
        <v>24</v>
      </c>
      <c r="F8" s="587" t="s">
        <v>31</v>
      </c>
      <c r="G8" s="588"/>
      <c r="H8" s="588"/>
      <c r="I8" s="44" t="str">
        <f>'共有ｼｰﾄ&lt;単元構想＞'!$I$30</f>
        <v>1時間</v>
      </c>
      <c r="J8" s="305" t="s">
        <v>32</v>
      </c>
      <c r="K8" s="305"/>
      <c r="L8" s="149" t="str">
        <f>'共有ｼｰﾄ&lt;単元構想＞'!$I$23</f>
        <v>1時間</v>
      </c>
      <c r="M8" s="323" t="s">
        <v>33</v>
      </c>
      <c r="N8" s="323"/>
      <c r="O8" s="148" t="str">
        <f>'共有ｼｰﾄ&lt;単元構想＞'!$I$30</f>
        <v>1時間</v>
      </c>
      <c r="P8" s="65"/>
      <c r="Q8" s="82" t="s">
        <v>219</v>
      </c>
      <c r="R8" s="443" t="s">
        <v>230</v>
      </c>
      <c r="S8" s="444"/>
      <c r="T8" s="445" t="s">
        <v>231</v>
      </c>
      <c r="U8" s="446"/>
      <c r="V8" s="445" t="s">
        <v>227</v>
      </c>
      <c r="W8" s="446"/>
      <c r="X8" s="130" t="s">
        <v>228</v>
      </c>
      <c r="Y8" s="84"/>
      <c r="Z8" s="84"/>
      <c r="AA8" s="7"/>
      <c r="AB8" s="7"/>
      <c r="AC8" s="7"/>
      <c r="AD8" s="7"/>
      <c r="AE8" s="7"/>
    </row>
    <row r="9" spans="1:31" ht="18" customHeight="1">
      <c r="A9" s="25"/>
      <c r="B9" s="311"/>
      <c r="C9" s="25"/>
      <c r="D9" s="65"/>
      <c r="E9" s="455" t="s">
        <v>35</v>
      </c>
      <c r="F9" s="581" t="str">
        <f>'共有ｼｰﾄ&lt;単元構想＞'!$I$17</f>
        <v>動画でよい例、悪い例を見て人と接する上で大切なことを確認し、練習する</v>
      </c>
      <c r="G9" s="582"/>
      <c r="H9" s="582"/>
      <c r="I9" s="583"/>
      <c r="J9" s="376" t="str">
        <f>'共有ｼｰﾄ&lt;単元構想＞'!$I$24</f>
        <v>店員側、お客側に分かれ模擬販売を行う</v>
      </c>
      <c r="K9" s="376"/>
      <c r="L9" s="482"/>
      <c r="M9" s="376" t="str">
        <f>'共有ｼｰﾄ&lt;単元構想＞'!$I$31</f>
        <v>中学部の生徒に対して販売を行う</v>
      </c>
      <c r="N9" s="376"/>
      <c r="O9" s="482"/>
      <c r="P9" s="69"/>
      <c r="Q9" s="19"/>
      <c r="R9" s="365" t="s">
        <v>45</v>
      </c>
      <c r="S9" s="365" t="s">
        <v>46</v>
      </c>
      <c r="T9" s="365" t="s">
        <v>146</v>
      </c>
      <c r="U9" s="365" t="s">
        <v>47</v>
      </c>
      <c r="V9" s="365" t="s">
        <v>48</v>
      </c>
      <c r="W9" s="365" t="s">
        <v>49</v>
      </c>
      <c r="X9" s="365" t="s">
        <v>147</v>
      </c>
      <c r="Y9" s="8"/>
      <c r="Z9" s="414"/>
      <c r="AA9" s="415"/>
      <c r="AB9" s="218" t="s">
        <v>26</v>
      </c>
      <c r="AC9" s="218" t="s">
        <v>162</v>
      </c>
      <c r="AD9" s="218" t="s">
        <v>164</v>
      </c>
      <c r="AE9" s="7"/>
    </row>
    <row r="10" spans="1:31" ht="18" customHeight="1" thickBot="1">
      <c r="A10" s="25"/>
      <c r="B10" s="312"/>
      <c r="C10" s="25"/>
      <c r="D10" s="65"/>
      <c r="E10" s="456"/>
      <c r="F10" s="584"/>
      <c r="G10" s="585"/>
      <c r="H10" s="585"/>
      <c r="I10" s="586"/>
      <c r="J10" s="377"/>
      <c r="K10" s="377"/>
      <c r="L10" s="483"/>
      <c r="M10" s="377"/>
      <c r="N10" s="377"/>
      <c r="O10" s="483"/>
      <c r="P10" s="70"/>
      <c r="Q10" s="20"/>
      <c r="R10" s="366"/>
      <c r="S10" s="366"/>
      <c r="T10" s="366"/>
      <c r="U10" s="366"/>
      <c r="V10" s="366"/>
      <c r="W10" s="366"/>
      <c r="X10" s="366"/>
      <c r="Y10" s="85"/>
      <c r="Z10" s="416"/>
      <c r="AA10" s="417"/>
      <c r="AB10" s="220"/>
      <c r="AC10" s="220"/>
      <c r="AD10" s="220"/>
      <c r="AE10" s="7"/>
    </row>
    <row r="11" spans="1:31" ht="18" customHeight="1" thickBot="1">
      <c r="A11" s="25"/>
      <c r="B11" s="25"/>
      <c r="C11" s="25"/>
      <c r="D11" s="65"/>
      <c r="E11" s="133" t="s">
        <v>26</v>
      </c>
      <c r="F11" s="485" t="str">
        <f>'共有ｼｰﾄ&lt;単元構想＞'!$L$18</f>
        <v>伝えようとする力</v>
      </c>
      <c r="G11" s="385"/>
      <c r="H11" s="385"/>
      <c r="I11" s="486"/>
      <c r="J11" s="293" t="str">
        <f>'共有ｼｰﾄ&lt;単元構想＞'!$L$25</f>
        <v>苦手なことに対処しようとする力</v>
      </c>
      <c r="K11" s="293"/>
      <c r="L11" s="294"/>
      <c r="M11" s="293" t="str">
        <f>'共有ｼｰﾄ&lt;単元構想＞'!$L$32</f>
        <v>計画・立案・実行しようとする力</v>
      </c>
      <c r="N11" s="293"/>
      <c r="O11" s="294"/>
      <c r="P11" s="70"/>
      <c r="Q11" s="21"/>
      <c r="R11" s="367"/>
      <c r="S11" s="367"/>
      <c r="T11" s="367"/>
      <c r="U11" s="367"/>
      <c r="V11" s="367"/>
      <c r="W11" s="367"/>
      <c r="X11" s="367"/>
      <c r="Y11" s="86"/>
      <c r="Z11" s="418" t="s">
        <v>232</v>
      </c>
      <c r="AA11" s="153" t="s">
        <v>50</v>
      </c>
      <c r="AB11" s="76" t="s">
        <v>106</v>
      </c>
      <c r="AC11" s="76" t="s">
        <v>72</v>
      </c>
      <c r="AD11" s="76" t="s">
        <v>168</v>
      </c>
      <c r="AE11" s="7"/>
    </row>
    <row r="12" spans="1:31">
      <c r="A12" s="25"/>
      <c r="B12" s="337" t="s">
        <v>290</v>
      </c>
      <c r="C12" s="25"/>
      <c r="D12" s="65"/>
      <c r="E12" s="427" t="s">
        <v>36</v>
      </c>
      <c r="F12" s="569" t="str">
        <f>'共有ｼｰﾄ&lt;単元構想＞'!$L$19</f>
        <v>店員として、どんな態度がよいのか考える</v>
      </c>
      <c r="G12" s="570"/>
      <c r="H12" s="570"/>
      <c r="I12" s="571"/>
      <c r="J12" s="435" t="str">
        <f>'共有ｼｰﾄ&lt;単元構想＞'!$L$26</f>
        <v>自分で目標を決めて接客の練習をする</v>
      </c>
      <c r="K12" s="435"/>
      <c r="L12" s="472"/>
      <c r="M12" s="435" t="str">
        <f>'共有ｼｰﾄ&lt;単元構想＞'!$L$33</f>
        <v>これまで学んだポイントを意識しながら実践する</v>
      </c>
      <c r="N12" s="435"/>
      <c r="O12" s="472"/>
      <c r="P12" s="69"/>
      <c r="Q12" s="359" t="s">
        <v>92</v>
      </c>
      <c r="R12" s="387" t="s">
        <v>260</v>
      </c>
      <c r="S12" s="387" t="s">
        <v>261</v>
      </c>
      <c r="T12" s="362" t="s">
        <v>262</v>
      </c>
      <c r="U12" s="362" t="s">
        <v>263</v>
      </c>
      <c r="V12" s="362" t="s">
        <v>311</v>
      </c>
      <c r="W12" s="362" t="s">
        <v>321</v>
      </c>
      <c r="X12" s="362" t="s">
        <v>264</v>
      </c>
      <c r="Y12" s="84"/>
      <c r="Z12" s="419"/>
      <c r="AA12" s="76" t="s">
        <v>51</v>
      </c>
      <c r="AB12" s="76" t="s">
        <v>107</v>
      </c>
      <c r="AC12" s="76" t="s">
        <v>73</v>
      </c>
      <c r="AD12" s="76" t="s">
        <v>353</v>
      </c>
      <c r="AE12" s="7"/>
    </row>
    <row r="13" spans="1:31" ht="15.6" customHeight="1">
      <c r="A13" s="25"/>
      <c r="B13" s="466"/>
      <c r="C13" s="25"/>
      <c r="D13" s="65"/>
      <c r="E13" s="599"/>
      <c r="F13" s="572"/>
      <c r="G13" s="573"/>
      <c r="H13" s="573"/>
      <c r="I13" s="574"/>
      <c r="J13" s="589"/>
      <c r="K13" s="589"/>
      <c r="L13" s="590"/>
      <c r="M13" s="589"/>
      <c r="N13" s="589"/>
      <c r="O13" s="590"/>
      <c r="P13" s="69"/>
      <c r="Q13" s="360"/>
      <c r="R13" s="388"/>
      <c r="S13" s="388"/>
      <c r="T13" s="363"/>
      <c r="U13" s="363"/>
      <c r="V13" s="363"/>
      <c r="W13" s="363"/>
      <c r="X13" s="363"/>
      <c r="Y13" s="84"/>
      <c r="Z13" s="419"/>
      <c r="AA13" s="76" t="s">
        <v>52</v>
      </c>
      <c r="AB13" s="76" t="s">
        <v>108</v>
      </c>
      <c r="AC13" s="76" t="s">
        <v>75</v>
      </c>
      <c r="AD13" s="76" t="s">
        <v>358</v>
      </c>
      <c r="AE13" s="7"/>
    </row>
    <row r="14" spans="1:31" ht="18" customHeight="1" thickBot="1">
      <c r="A14" s="25"/>
      <c r="B14" s="467"/>
      <c r="C14" s="25"/>
      <c r="D14" s="65"/>
      <c r="E14" s="174" t="s">
        <v>244</v>
      </c>
      <c r="F14" s="567" t="str">
        <f>'共有ｼｰﾄ&lt;単元構想＞'!$L$20</f>
        <v>ふさわしい店員例とふさわしくない店員例動画</v>
      </c>
      <c r="G14" s="301"/>
      <c r="H14" s="301"/>
      <c r="I14" s="410"/>
      <c r="J14" s="568" t="str">
        <f>'共有ｼｰﾄ&lt;単元構想＞'!$L$27</f>
        <v>接客のポイント</v>
      </c>
      <c r="K14" s="299"/>
      <c r="L14" s="309"/>
      <c r="M14" s="321" t="str">
        <f>'共有ｼｰﾄ&lt;単元構想＞'!$L$34</f>
        <v>接客のポイント</v>
      </c>
      <c r="N14" s="299"/>
      <c r="O14" s="309"/>
      <c r="P14" s="69"/>
      <c r="Q14" s="360"/>
      <c r="R14" s="388"/>
      <c r="S14" s="388"/>
      <c r="T14" s="363"/>
      <c r="U14" s="363"/>
      <c r="V14" s="363"/>
      <c r="W14" s="363"/>
      <c r="X14" s="363"/>
      <c r="Y14" s="84"/>
      <c r="Z14" s="419"/>
      <c r="AA14" s="76" t="s">
        <v>53</v>
      </c>
      <c r="AB14" s="76" t="s">
        <v>109</v>
      </c>
      <c r="AC14" s="76" t="s">
        <v>76</v>
      </c>
      <c r="AD14" s="76" t="s">
        <v>169</v>
      </c>
      <c r="AE14" s="7"/>
    </row>
    <row r="15" spans="1:31" ht="18" customHeight="1" thickBot="1">
      <c r="A15" s="25"/>
      <c r="B15" s="33"/>
      <c r="C15" s="25"/>
      <c r="D15" s="65"/>
      <c r="E15" s="134" t="s">
        <v>38</v>
      </c>
      <c r="F15" s="475" t="str">
        <f>'共有ｼｰﾄ&lt;単元構想＞'!$J$21</f>
        <v>　一人一人が集団において役割が得られるよう工夫する</v>
      </c>
      <c r="G15" s="476"/>
      <c r="H15" s="476"/>
      <c r="I15" s="477"/>
      <c r="J15" s="441" t="str">
        <f>'共有ｼｰﾄ&lt;単元構想＞'!$J$28</f>
        <v>　活動後に、充実感や達成感、自己肯定感が得られるように指導する</v>
      </c>
      <c r="K15" s="441"/>
      <c r="L15" s="442"/>
      <c r="M15" s="441" t="str">
        <f>'共有ｼｰﾄ&lt;単元構想＞'!$J$35</f>
        <v>　自発的な活動を大切にし、主体的な活動を促すように指導する</v>
      </c>
      <c r="N15" s="441"/>
      <c r="O15" s="442"/>
      <c r="P15" s="71"/>
      <c r="Q15" s="361"/>
      <c r="R15" s="389"/>
      <c r="S15" s="389"/>
      <c r="T15" s="364"/>
      <c r="U15" s="364"/>
      <c r="V15" s="364"/>
      <c r="W15" s="364"/>
      <c r="X15" s="364"/>
      <c r="Y15" s="84"/>
      <c r="Z15" s="419"/>
      <c r="AA15" s="76" t="s">
        <v>54</v>
      </c>
      <c r="AB15" s="76" t="s">
        <v>110</v>
      </c>
      <c r="AC15" s="76" t="s">
        <v>77</v>
      </c>
      <c r="AD15" s="76" t="s">
        <v>352</v>
      </c>
      <c r="AE15" s="7"/>
    </row>
    <row r="16" spans="1:31" ht="19.2" thickTop="1" thickBot="1">
      <c r="A16" s="25"/>
      <c r="B16" s="25" t="s">
        <v>196</v>
      </c>
      <c r="C16" s="25"/>
      <c r="D16" s="65"/>
      <c r="E16" s="162"/>
      <c r="F16" s="140"/>
      <c r="G16" s="140"/>
      <c r="H16" s="140"/>
      <c r="I16" s="140"/>
      <c r="J16" s="140"/>
      <c r="K16" s="140"/>
      <c r="L16" s="140"/>
      <c r="M16" s="140"/>
      <c r="N16" s="140"/>
      <c r="O16" s="140"/>
      <c r="P16" s="71"/>
      <c r="Q16" s="359" t="s">
        <v>93</v>
      </c>
      <c r="R16" s="362" t="s">
        <v>265</v>
      </c>
      <c r="S16" s="362" t="s">
        <v>312</v>
      </c>
      <c r="T16" s="362" t="s">
        <v>266</v>
      </c>
      <c r="U16" s="362" t="s">
        <v>267</v>
      </c>
      <c r="V16" s="362" t="s">
        <v>317</v>
      </c>
      <c r="W16" s="362" t="s">
        <v>331</v>
      </c>
      <c r="X16" s="362" t="s">
        <v>268</v>
      </c>
      <c r="Y16" s="83"/>
      <c r="Z16" s="419"/>
      <c r="AA16" s="12" t="s">
        <v>55</v>
      </c>
      <c r="AB16" s="12" t="s">
        <v>111</v>
      </c>
      <c r="AC16" s="12" t="s">
        <v>360</v>
      </c>
      <c r="AD16" s="13" t="s">
        <v>170</v>
      </c>
      <c r="AE16" s="7"/>
    </row>
    <row r="17" spans="1:31" ht="21.6" customHeight="1">
      <c r="A17" s="25"/>
      <c r="B17" s="343" t="s">
        <v>286</v>
      </c>
      <c r="C17" s="25"/>
      <c r="D17" s="65"/>
      <c r="E17" s="135" t="s">
        <v>297</v>
      </c>
      <c r="F17" s="136"/>
      <c r="G17" s="136"/>
      <c r="H17" s="136"/>
      <c r="I17" s="136"/>
      <c r="J17" s="136"/>
      <c r="K17" s="136"/>
      <c r="L17" s="136"/>
      <c r="M17" s="136"/>
      <c r="N17" s="136"/>
      <c r="O17" s="136"/>
      <c r="P17" s="72"/>
      <c r="Q17" s="360"/>
      <c r="R17" s="363"/>
      <c r="S17" s="363"/>
      <c r="T17" s="363"/>
      <c r="U17" s="363"/>
      <c r="V17" s="363"/>
      <c r="W17" s="363"/>
      <c r="X17" s="363"/>
      <c r="Y17" s="83"/>
      <c r="Z17" s="419"/>
      <c r="AA17" s="12" t="s">
        <v>56</v>
      </c>
      <c r="AB17" s="12" t="s">
        <v>60</v>
      </c>
      <c r="AC17" s="12" t="s">
        <v>129</v>
      </c>
      <c r="AD17" s="13" t="s">
        <v>357</v>
      </c>
      <c r="AE17" s="7"/>
    </row>
    <row r="18" spans="1:31" ht="18" customHeight="1">
      <c r="A18" s="25"/>
      <c r="B18" s="282"/>
      <c r="C18" s="25"/>
      <c r="D18" s="65"/>
      <c r="E18" s="137"/>
      <c r="F18" s="457" t="s">
        <v>220</v>
      </c>
      <c r="G18" s="457"/>
      <c r="H18" s="292" t="s">
        <v>159</v>
      </c>
      <c r="I18" s="293"/>
      <c r="J18" s="293"/>
      <c r="K18" s="293"/>
      <c r="L18" s="294"/>
      <c r="M18" s="310" t="s">
        <v>163</v>
      </c>
      <c r="N18" s="310"/>
      <c r="O18" s="138" t="s">
        <v>158</v>
      </c>
      <c r="P18" s="73"/>
      <c r="Q18" s="360"/>
      <c r="R18" s="363"/>
      <c r="S18" s="363"/>
      <c r="T18" s="363"/>
      <c r="U18" s="363"/>
      <c r="V18" s="363"/>
      <c r="W18" s="363"/>
      <c r="X18" s="363"/>
      <c r="Y18" s="84"/>
      <c r="Z18" s="419"/>
      <c r="AA18" s="12" t="s">
        <v>57</v>
      </c>
      <c r="AB18" s="12" t="s">
        <v>112</v>
      </c>
      <c r="AC18" s="12" t="s">
        <v>78</v>
      </c>
      <c r="AD18" s="13" t="s">
        <v>171</v>
      </c>
      <c r="AE18" s="7"/>
    </row>
    <row r="19" spans="1:31" ht="13.2" customHeight="1">
      <c r="A19" s="25"/>
      <c r="B19" s="282"/>
      <c r="C19" s="25"/>
      <c r="D19" s="65"/>
      <c r="E19" s="310" t="str">
        <f>'共有ｼｰﾄ&lt;単元構想＞'!$H$4</f>
        <v>A</v>
      </c>
      <c r="F19" s="316" t="s">
        <v>247</v>
      </c>
      <c r="G19" s="316"/>
      <c r="H19" s="296" t="s">
        <v>256</v>
      </c>
      <c r="I19" s="139" t="s">
        <v>157</v>
      </c>
      <c r="J19" s="317" t="str">
        <f>VLOOKUP(H19,$AA$11:$AD$45,2,FALSE)</f>
        <v>自分から進んで学ぶことの意義や役割を理解する力</v>
      </c>
      <c r="K19" s="318"/>
      <c r="L19" s="319"/>
      <c r="M19" s="320" t="str">
        <f>VLOOKUP(H19,$AA$11:$AD$45,4,FALSE)</f>
        <v>やってみたい、頑張りたいという気持ちを大切にする</v>
      </c>
      <c r="N19" s="320"/>
      <c r="O19" s="324" t="s">
        <v>252</v>
      </c>
      <c r="P19" s="73"/>
      <c r="Q19" s="361"/>
      <c r="R19" s="364"/>
      <c r="S19" s="364"/>
      <c r="T19" s="364"/>
      <c r="U19" s="364"/>
      <c r="V19" s="364"/>
      <c r="W19" s="364"/>
      <c r="X19" s="364"/>
      <c r="Y19" s="84"/>
      <c r="Z19" s="419"/>
      <c r="AA19" s="12" t="s">
        <v>58</v>
      </c>
      <c r="AB19" s="12" t="s">
        <v>113</v>
      </c>
      <c r="AC19" s="12" t="s">
        <v>236</v>
      </c>
      <c r="AD19" s="13" t="s">
        <v>299</v>
      </c>
      <c r="AE19" s="7"/>
    </row>
    <row r="20" spans="1:31" ht="12" customHeight="1" thickBot="1">
      <c r="A20" s="25"/>
      <c r="B20" s="283"/>
      <c r="C20" s="25"/>
      <c r="D20" s="65"/>
      <c r="E20" s="310"/>
      <c r="F20" s="327" t="s">
        <v>337</v>
      </c>
      <c r="G20" s="327"/>
      <c r="H20" s="297"/>
      <c r="I20" s="329" t="s">
        <v>161</v>
      </c>
      <c r="J20" s="331" t="str">
        <f>VLOOKUP(H19,$AA$11:$AD$45,3,FALSE)</f>
        <v>自分で目標を決めて活動することを目指す</v>
      </c>
      <c r="K20" s="331"/>
      <c r="L20" s="331"/>
      <c r="M20" s="342" t="s">
        <v>347</v>
      </c>
      <c r="N20" s="334"/>
      <c r="O20" s="325"/>
      <c r="P20" s="73"/>
      <c r="Q20" s="425" t="s">
        <v>94</v>
      </c>
      <c r="R20" s="426" t="s">
        <v>366</v>
      </c>
      <c r="S20" s="358" t="s">
        <v>269</v>
      </c>
      <c r="T20" s="358" t="s">
        <v>160</v>
      </c>
      <c r="U20" s="358" t="s">
        <v>313</v>
      </c>
      <c r="V20" s="358" t="s">
        <v>270</v>
      </c>
      <c r="W20" s="358" t="s">
        <v>271</v>
      </c>
      <c r="X20" s="358" t="s">
        <v>315</v>
      </c>
      <c r="Y20" s="84"/>
      <c r="Z20" s="420"/>
      <c r="AA20" s="12" t="s">
        <v>59</v>
      </c>
      <c r="AB20" s="12" t="s">
        <v>114</v>
      </c>
      <c r="AC20" s="12" t="s">
        <v>79</v>
      </c>
      <c r="AD20" s="13" t="s">
        <v>172</v>
      </c>
      <c r="AE20" s="7"/>
    </row>
    <row r="21" spans="1:31" ht="13.2" customHeight="1">
      <c r="A21" s="25"/>
      <c r="B21" s="25"/>
      <c r="C21" s="30"/>
      <c r="D21" s="65"/>
      <c r="E21" s="310"/>
      <c r="F21" s="328"/>
      <c r="G21" s="328"/>
      <c r="H21" s="298"/>
      <c r="I21" s="330"/>
      <c r="J21" s="332"/>
      <c r="K21" s="332"/>
      <c r="L21" s="332"/>
      <c r="M21" s="335"/>
      <c r="N21" s="336"/>
      <c r="O21" s="326"/>
      <c r="P21" s="74"/>
      <c r="Q21" s="425"/>
      <c r="R21" s="358"/>
      <c r="S21" s="358"/>
      <c r="T21" s="358"/>
      <c r="U21" s="358"/>
      <c r="V21" s="358"/>
      <c r="W21" s="358"/>
      <c r="X21" s="358"/>
      <c r="Y21" s="84"/>
      <c r="Z21" s="352" t="s">
        <v>233</v>
      </c>
      <c r="AA21" s="76" t="s">
        <v>96</v>
      </c>
      <c r="AB21" s="76" t="s">
        <v>115</v>
      </c>
      <c r="AC21" s="76" t="s">
        <v>80</v>
      </c>
      <c r="AD21" s="76" t="s">
        <v>356</v>
      </c>
      <c r="AE21" s="7"/>
    </row>
    <row r="22" spans="1:31" ht="13.2" customHeight="1">
      <c r="A22" s="25"/>
      <c r="B22" s="25"/>
      <c r="C22" s="25"/>
      <c r="D22" s="65"/>
      <c r="E22" s="310" t="str">
        <f>'共有ｼｰﾄ&lt;単元構想＞'!$H$5</f>
        <v>B</v>
      </c>
      <c r="F22" s="316" t="s">
        <v>247</v>
      </c>
      <c r="G22" s="316"/>
      <c r="H22" s="296" t="s">
        <v>58</v>
      </c>
      <c r="I22" s="139" t="s">
        <v>157</v>
      </c>
      <c r="J22" s="317" t="str">
        <f>VLOOKUP(H22,$AA$11:$AD$45,2,FALSE)</f>
        <v>他者を意識して関わろうとする力</v>
      </c>
      <c r="K22" s="318"/>
      <c r="L22" s="319"/>
      <c r="M22" s="320" t="str">
        <f>VLOOKUP(H22,$AA$11:$AD$45,4,FALSE)</f>
        <v>友達の役割やよさに気付けるように声掛けをする</v>
      </c>
      <c r="N22" s="320"/>
      <c r="O22" s="324" t="s">
        <v>252</v>
      </c>
      <c r="P22" s="74"/>
      <c r="Q22" s="425"/>
      <c r="R22" s="358"/>
      <c r="S22" s="358"/>
      <c r="T22" s="358"/>
      <c r="U22" s="358"/>
      <c r="V22" s="358"/>
      <c r="W22" s="358"/>
      <c r="X22" s="358"/>
      <c r="Y22" s="8"/>
      <c r="Z22" s="353"/>
      <c r="AA22" s="76" t="s">
        <v>97</v>
      </c>
      <c r="AB22" s="76" t="s">
        <v>69</v>
      </c>
      <c r="AC22" s="76" t="s">
        <v>81</v>
      </c>
      <c r="AD22" s="76" t="s">
        <v>300</v>
      </c>
      <c r="AE22" s="7"/>
    </row>
    <row r="23" spans="1:31" ht="12" customHeight="1" thickBot="1">
      <c r="A23" s="25"/>
      <c r="B23" s="40" t="s">
        <v>218</v>
      </c>
      <c r="C23" s="41"/>
      <c r="D23" s="65"/>
      <c r="E23" s="310"/>
      <c r="F23" s="327" t="s">
        <v>339</v>
      </c>
      <c r="G23" s="327"/>
      <c r="H23" s="297"/>
      <c r="I23" s="329" t="s">
        <v>161</v>
      </c>
      <c r="J23" s="331" t="str">
        <f>VLOOKUP(H22,$AA$11:$AD$45,3,FALSE)</f>
        <v>他者と協力することを目指す</v>
      </c>
      <c r="K23" s="331"/>
      <c r="L23" s="331"/>
      <c r="M23" s="346" t="s">
        <v>341</v>
      </c>
      <c r="N23" s="347"/>
      <c r="O23" s="325"/>
      <c r="P23" s="74"/>
      <c r="Q23" s="425"/>
      <c r="R23" s="358"/>
      <c r="S23" s="358"/>
      <c r="T23" s="358"/>
      <c r="U23" s="358"/>
      <c r="V23" s="358"/>
      <c r="W23" s="358"/>
      <c r="X23" s="358"/>
      <c r="Y23" s="85"/>
      <c r="Z23" s="353"/>
      <c r="AA23" s="76" t="s">
        <v>98</v>
      </c>
      <c r="AB23" s="76" t="s">
        <v>116</v>
      </c>
      <c r="AC23" s="76" t="s">
        <v>82</v>
      </c>
      <c r="AD23" s="76" t="s">
        <v>301</v>
      </c>
      <c r="AE23" s="7"/>
    </row>
    <row r="24" spans="1:31" ht="13.2" customHeight="1">
      <c r="A24" s="25"/>
      <c r="B24" s="275" t="s">
        <v>274</v>
      </c>
      <c r="C24" s="25"/>
      <c r="D24" s="65"/>
      <c r="E24" s="310"/>
      <c r="F24" s="328"/>
      <c r="G24" s="328"/>
      <c r="H24" s="298"/>
      <c r="I24" s="330"/>
      <c r="J24" s="332"/>
      <c r="K24" s="332"/>
      <c r="L24" s="332"/>
      <c r="M24" s="348"/>
      <c r="N24" s="349"/>
      <c r="O24" s="326"/>
      <c r="P24" s="74"/>
      <c r="Q24" s="425"/>
      <c r="R24" s="358"/>
      <c r="S24" s="358"/>
      <c r="T24" s="358"/>
      <c r="U24" s="358"/>
      <c r="V24" s="358"/>
      <c r="W24" s="358"/>
      <c r="X24" s="358"/>
      <c r="Y24" s="86"/>
      <c r="Z24" s="353"/>
      <c r="AA24" s="76" t="s">
        <v>99</v>
      </c>
      <c r="AB24" s="76" t="s">
        <v>117</v>
      </c>
      <c r="AC24" s="76" t="s">
        <v>83</v>
      </c>
      <c r="AD24" s="76" t="s">
        <v>355</v>
      </c>
      <c r="AE24" s="7"/>
    </row>
    <row r="25" spans="1:31" ht="13.2" customHeight="1">
      <c r="A25" s="25"/>
      <c r="B25" s="311"/>
      <c r="C25" s="25"/>
      <c r="D25" s="65"/>
      <c r="E25" s="310" t="str">
        <f>'共有ｼｰﾄ&lt;単元構想＞'!$H$6</f>
        <v>C</v>
      </c>
      <c r="F25" s="316" t="s">
        <v>247</v>
      </c>
      <c r="G25" s="316"/>
      <c r="H25" s="296" t="s">
        <v>105</v>
      </c>
      <c r="I25" s="139" t="s">
        <v>157</v>
      </c>
      <c r="J25" s="317" t="str">
        <f>VLOOKUP(H25,$AA$11:$AD$45,2,FALSE)</f>
        <v>将来を意識して計画・立案・実行しようとする力</v>
      </c>
      <c r="K25" s="318"/>
      <c r="L25" s="319"/>
      <c r="M25" s="320" t="str">
        <f>VLOOKUP(H25,$AA$11:$AD$45,4,FALSE)</f>
        <v>将来の生活とのつながりを意識できるようにする</v>
      </c>
      <c r="N25" s="320"/>
      <c r="O25" s="324" t="s">
        <v>252</v>
      </c>
      <c r="P25" s="74"/>
      <c r="Q25" s="359" t="s">
        <v>74</v>
      </c>
      <c r="R25" s="362" t="s">
        <v>148</v>
      </c>
      <c r="S25" s="362" t="s">
        <v>272</v>
      </c>
      <c r="T25" s="362" t="s">
        <v>149</v>
      </c>
      <c r="U25" s="362" t="s">
        <v>150</v>
      </c>
      <c r="V25" s="362" t="s">
        <v>273</v>
      </c>
      <c r="W25" s="362" t="s">
        <v>329</v>
      </c>
      <c r="X25" s="362" t="s">
        <v>155</v>
      </c>
      <c r="Y25" s="84"/>
      <c r="Z25" s="353"/>
      <c r="AA25" s="76" t="s">
        <v>100</v>
      </c>
      <c r="AB25" s="76" t="s">
        <v>118</v>
      </c>
      <c r="AC25" s="76" t="s">
        <v>84</v>
      </c>
      <c r="AD25" s="76" t="s">
        <v>302</v>
      </c>
      <c r="AE25" s="7"/>
    </row>
    <row r="26" spans="1:31" ht="12" customHeight="1">
      <c r="A26" s="25"/>
      <c r="B26" s="311"/>
      <c r="C26" s="25"/>
      <c r="D26" s="65"/>
      <c r="E26" s="310"/>
      <c r="F26" s="327" t="s">
        <v>338</v>
      </c>
      <c r="G26" s="327"/>
      <c r="H26" s="297"/>
      <c r="I26" s="329" t="s">
        <v>161</v>
      </c>
      <c r="J26" s="331" t="str">
        <f>VLOOKUP(H25,$AA$11:$AD$45,3,FALSE)</f>
        <v>将来を意識して目標を設定し実行することを目指す</v>
      </c>
      <c r="K26" s="331"/>
      <c r="L26" s="331"/>
      <c r="M26" s="390" t="s">
        <v>347</v>
      </c>
      <c r="N26" s="347"/>
      <c r="O26" s="325"/>
      <c r="P26" s="74"/>
      <c r="Q26" s="360"/>
      <c r="R26" s="363"/>
      <c r="S26" s="363"/>
      <c r="T26" s="363"/>
      <c r="U26" s="363"/>
      <c r="V26" s="363"/>
      <c r="W26" s="363"/>
      <c r="X26" s="363"/>
      <c r="Y26" s="84"/>
      <c r="Z26" s="353"/>
      <c r="AA26" s="12" t="s">
        <v>61</v>
      </c>
      <c r="AB26" s="12" t="s">
        <v>119</v>
      </c>
      <c r="AC26" s="12" t="s">
        <v>85</v>
      </c>
      <c r="AD26" s="13" t="s">
        <v>303</v>
      </c>
      <c r="AE26" s="7"/>
    </row>
    <row r="27" spans="1:31" ht="13.2" customHeight="1">
      <c r="A27" s="25"/>
      <c r="B27" s="311"/>
      <c r="C27" s="25"/>
      <c r="D27" s="65"/>
      <c r="E27" s="310"/>
      <c r="F27" s="328"/>
      <c r="G27" s="328"/>
      <c r="H27" s="298"/>
      <c r="I27" s="330"/>
      <c r="J27" s="332"/>
      <c r="K27" s="332"/>
      <c r="L27" s="332"/>
      <c r="M27" s="348"/>
      <c r="N27" s="349"/>
      <c r="O27" s="326"/>
      <c r="P27" s="74"/>
      <c r="Q27" s="360"/>
      <c r="R27" s="363"/>
      <c r="S27" s="363"/>
      <c r="T27" s="363"/>
      <c r="U27" s="363"/>
      <c r="V27" s="363"/>
      <c r="W27" s="363"/>
      <c r="X27" s="363"/>
      <c r="Y27" s="84"/>
      <c r="Z27" s="353"/>
      <c r="AA27" s="12" t="s">
        <v>62</v>
      </c>
      <c r="AB27" s="12" t="s">
        <v>70</v>
      </c>
      <c r="AC27" s="12" t="s">
        <v>130</v>
      </c>
      <c r="AD27" s="13" t="s">
        <v>305</v>
      </c>
      <c r="AE27" s="7"/>
    </row>
    <row r="28" spans="1:31" ht="13.2" customHeight="1" thickBot="1">
      <c r="A28" s="25"/>
      <c r="B28" s="312"/>
      <c r="C28" s="25"/>
      <c r="D28" s="65"/>
      <c r="E28" s="310" t="str">
        <f>'共有ｼｰﾄ&lt;単元構想＞'!$H$7</f>
        <v>D</v>
      </c>
      <c r="F28" s="316" t="s">
        <v>247</v>
      </c>
      <c r="G28" s="316"/>
      <c r="H28" s="296" t="s">
        <v>180</v>
      </c>
      <c r="I28" s="139" t="s">
        <v>157</v>
      </c>
      <c r="J28" s="317" t="str">
        <f>VLOOKUP(H28,$AA$11:$AD$45,2,FALSE)</f>
        <v>教師の支援を受けて学ぶことの意義や役割を理解する力</v>
      </c>
      <c r="K28" s="318"/>
      <c r="L28" s="319"/>
      <c r="M28" s="320" t="str">
        <f>VLOOKUP(H28,$AA$11:$AD$45,4,FALSE)</f>
        <v>何をどのくらい行うか示し、できたと感じられるようにする</v>
      </c>
      <c r="N28" s="320"/>
      <c r="O28" s="324" t="s">
        <v>252</v>
      </c>
      <c r="P28" s="74"/>
      <c r="Q28" s="360"/>
      <c r="R28" s="363"/>
      <c r="S28" s="363"/>
      <c r="T28" s="363"/>
      <c r="U28" s="363"/>
      <c r="V28" s="363"/>
      <c r="W28" s="363"/>
      <c r="X28" s="363"/>
      <c r="Y28" s="84"/>
      <c r="Z28" s="353"/>
      <c r="AA28" s="12" t="s">
        <v>63</v>
      </c>
      <c r="AB28" s="12" t="s">
        <v>120</v>
      </c>
      <c r="AC28" s="12" t="s">
        <v>304</v>
      </c>
      <c r="AD28" s="13" t="s">
        <v>173</v>
      </c>
      <c r="AE28" s="7"/>
    </row>
    <row r="29" spans="1:31" ht="12" customHeight="1">
      <c r="A29" s="25"/>
      <c r="B29" s="29"/>
      <c r="C29" s="25"/>
      <c r="D29" s="65"/>
      <c r="E29" s="310"/>
      <c r="F29" s="327" t="s">
        <v>337</v>
      </c>
      <c r="G29" s="327"/>
      <c r="H29" s="297"/>
      <c r="I29" s="329" t="s">
        <v>161</v>
      </c>
      <c r="J29" s="331" t="str">
        <f>VLOOKUP(H28,$AA$11:$AD$45,3,FALSE)</f>
        <v>教師と一緒に目標を決めて活動することを目指す</v>
      </c>
      <c r="K29" s="331"/>
      <c r="L29" s="331"/>
      <c r="M29" s="342" t="s">
        <v>348</v>
      </c>
      <c r="N29" s="334"/>
      <c r="O29" s="325"/>
      <c r="P29" s="74"/>
      <c r="Q29" s="361"/>
      <c r="R29" s="364"/>
      <c r="S29" s="364"/>
      <c r="T29" s="364"/>
      <c r="U29" s="364"/>
      <c r="V29" s="364"/>
      <c r="W29" s="364"/>
      <c r="X29" s="364"/>
      <c r="Y29" s="83"/>
      <c r="Z29" s="353"/>
      <c r="AA29" s="12" t="s">
        <v>64</v>
      </c>
      <c r="AB29" s="12" t="s">
        <v>121</v>
      </c>
      <c r="AC29" s="12" t="s">
        <v>83</v>
      </c>
      <c r="AD29" s="12" t="s">
        <v>306</v>
      </c>
      <c r="AE29" s="7"/>
    </row>
    <row r="30" spans="1:31" ht="13.2" customHeight="1">
      <c r="A30" s="25"/>
      <c r="B30" s="25"/>
      <c r="C30" s="25"/>
      <c r="D30" s="65"/>
      <c r="E30" s="310"/>
      <c r="F30" s="328"/>
      <c r="G30" s="328"/>
      <c r="H30" s="298"/>
      <c r="I30" s="330"/>
      <c r="J30" s="332"/>
      <c r="K30" s="332"/>
      <c r="L30" s="332"/>
      <c r="M30" s="335"/>
      <c r="N30" s="336"/>
      <c r="O30" s="326"/>
      <c r="P30" s="74"/>
      <c r="Q30" s="359" t="s">
        <v>95</v>
      </c>
      <c r="R30" s="362" t="s">
        <v>151</v>
      </c>
      <c r="S30" s="362" t="s">
        <v>350</v>
      </c>
      <c r="T30" s="362" t="s">
        <v>152</v>
      </c>
      <c r="U30" s="362" t="s">
        <v>153</v>
      </c>
      <c r="V30" s="362" t="s">
        <v>154</v>
      </c>
      <c r="W30" s="362" t="s">
        <v>349</v>
      </c>
      <c r="X30" s="362" t="s">
        <v>156</v>
      </c>
      <c r="Y30" s="83"/>
      <c r="Z30" s="354"/>
      <c r="AA30" s="12" t="s">
        <v>65</v>
      </c>
      <c r="AB30" s="12" t="s">
        <v>122</v>
      </c>
      <c r="AC30" s="12" t="s">
        <v>86</v>
      </c>
      <c r="AD30" s="13" t="s">
        <v>307</v>
      </c>
      <c r="AE30" s="7"/>
    </row>
    <row r="31" spans="1:31" ht="13.2" customHeight="1">
      <c r="A31" s="25"/>
      <c r="B31" s="271"/>
      <c r="C31" s="25"/>
      <c r="D31" s="65"/>
      <c r="E31" s="310" t="str">
        <f>'共有ｼｰﾄ&lt;単元構想＞'!$H$8</f>
        <v>E</v>
      </c>
      <c r="F31" s="316" t="s">
        <v>247</v>
      </c>
      <c r="G31" s="316"/>
      <c r="H31" s="296" t="s">
        <v>183</v>
      </c>
      <c r="I31" s="139" t="s">
        <v>157</v>
      </c>
      <c r="J31" s="317" t="str">
        <f>VLOOKUP(H31,$AA$11:$AD$45,2,FALSE)</f>
        <v>自分から進んで学ぶことの意義や役割を理解する力</v>
      </c>
      <c r="K31" s="318"/>
      <c r="L31" s="319"/>
      <c r="M31" s="320" t="str">
        <f>VLOOKUP(H31,$AA$11:$AD$45,4,FALSE)</f>
        <v>やってみたい、頑張りたいという気持ちを大切にする</v>
      </c>
      <c r="N31" s="320"/>
      <c r="O31" s="324" t="s">
        <v>252</v>
      </c>
      <c r="P31" s="74"/>
      <c r="Q31" s="360"/>
      <c r="R31" s="363"/>
      <c r="S31" s="363"/>
      <c r="T31" s="363"/>
      <c r="U31" s="363"/>
      <c r="V31" s="363"/>
      <c r="W31" s="363"/>
      <c r="X31" s="363"/>
      <c r="Y31" s="7"/>
      <c r="Z31" s="350" t="s">
        <v>234</v>
      </c>
      <c r="AA31" s="76" t="s">
        <v>101</v>
      </c>
      <c r="AB31" s="76" t="s">
        <v>123</v>
      </c>
      <c r="AC31" s="76" t="s">
        <v>87</v>
      </c>
      <c r="AD31" s="76" t="s">
        <v>165</v>
      </c>
      <c r="AE31" s="7"/>
    </row>
    <row r="32" spans="1:31" ht="12" customHeight="1">
      <c r="A32" s="25"/>
      <c r="B32" s="271"/>
      <c r="C32" s="25"/>
      <c r="D32" s="65"/>
      <c r="E32" s="310"/>
      <c r="F32" s="327" t="s">
        <v>346</v>
      </c>
      <c r="G32" s="327"/>
      <c r="H32" s="297"/>
      <c r="I32" s="329" t="s">
        <v>161</v>
      </c>
      <c r="J32" s="331" t="str">
        <f>VLOOKUP(H31,$AA$11:$AD$45,3,FALSE)</f>
        <v>自分で目標を決めて活動することを目指す</v>
      </c>
      <c r="K32" s="331"/>
      <c r="L32" s="331"/>
      <c r="M32" s="390" t="s">
        <v>340</v>
      </c>
      <c r="N32" s="347"/>
      <c r="O32" s="325"/>
      <c r="P32" s="74"/>
      <c r="Q32" s="360"/>
      <c r="R32" s="363"/>
      <c r="S32" s="363"/>
      <c r="T32" s="363"/>
      <c r="U32" s="363"/>
      <c r="V32" s="363"/>
      <c r="W32" s="363"/>
      <c r="X32" s="363"/>
      <c r="Y32" s="7"/>
      <c r="Z32" s="351"/>
      <c r="AA32" s="76" t="s">
        <v>102</v>
      </c>
      <c r="AB32" s="76" t="s">
        <v>71</v>
      </c>
      <c r="AC32" s="76" t="s">
        <v>88</v>
      </c>
      <c r="AD32" s="76" t="s">
        <v>308</v>
      </c>
      <c r="AE32" s="7"/>
    </row>
    <row r="33" spans="1:31" ht="13.2" customHeight="1">
      <c r="A33" s="25"/>
      <c r="B33" s="271"/>
      <c r="C33" s="25"/>
      <c r="D33" s="65"/>
      <c r="E33" s="310"/>
      <c r="F33" s="328"/>
      <c r="G33" s="328"/>
      <c r="H33" s="298"/>
      <c r="I33" s="330"/>
      <c r="J33" s="332"/>
      <c r="K33" s="332"/>
      <c r="L33" s="332"/>
      <c r="M33" s="348"/>
      <c r="N33" s="349"/>
      <c r="O33" s="326"/>
      <c r="P33" s="74"/>
      <c r="Q33" s="360"/>
      <c r="R33" s="363"/>
      <c r="S33" s="363"/>
      <c r="T33" s="363"/>
      <c r="U33" s="363"/>
      <c r="V33" s="363"/>
      <c r="W33" s="363"/>
      <c r="X33" s="363"/>
      <c r="Y33" s="7"/>
      <c r="Z33" s="351"/>
      <c r="AA33" s="76" t="s">
        <v>103</v>
      </c>
      <c r="AB33" s="76" t="s">
        <v>124</v>
      </c>
      <c r="AC33" s="76" t="s">
        <v>89</v>
      </c>
      <c r="AD33" s="76" t="s">
        <v>309</v>
      </c>
      <c r="AE33" s="7"/>
    </row>
    <row r="34" spans="1:31" ht="13.2" customHeight="1">
      <c r="A34" s="25"/>
      <c r="B34" s="271"/>
      <c r="C34" s="25"/>
      <c r="D34" s="65"/>
      <c r="E34" s="310" t="str">
        <f>'共有ｼｰﾄ&lt;単元構想＞'!$H$9</f>
        <v>F</v>
      </c>
      <c r="F34" s="316" t="s">
        <v>247</v>
      </c>
      <c r="G34" s="316"/>
      <c r="H34" s="296" t="s">
        <v>105</v>
      </c>
      <c r="I34" s="139" t="s">
        <v>157</v>
      </c>
      <c r="J34" s="317" t="str">
        <f>VLOOKUP(H34,$AA$11:$AD$45,2,FALSE)</f>
        <v>将来を意識して計画・立案・実行しようとする力</v>
      </c>
      <c r="K34" s="318"/>
      <c r="L34" s="319"/>
      <c r="M34" s="320" t="str">
        <f>VLOOKUP(H34,$AA$11:$AD$45,4,FALSE)</f>
        <v>将来の生活とのつながりを意識できるようにする</v>
      </c>
      <c r="N34" s="320"/>
      <c r="O34" s="324" t="s">
        <v>252</v>
      </c>
      <c r="P34" s="74"/>
      <c r="Q34" s="361"/>
      <c r="R34" s="364"/>
      <c r="S34" s="364"/>
      <c r="T34" s="364"/>
      <c r="U34" s="364"/>
      <c r="V34" s="364"/>
      <c r="W34" s="364"/>
      <c r="X34" s="364"/>
      <c r="Y34" s="7"/>
      <c r="Z34" s="351"/>
      <c r="AA34" s="76" t="s">
        <v>104</v>
      </c>
      <c r="AB34" s="76" t="s">
        <v>125</v>
      </c>
      <c r="AC34" s="76" t="s">
        <v>316</v>
      </c>
      <c r="AD34" s="76" t="s">
        <v>310</v>
      </c>
      <c r="AE34" s="7"/>
    </row>
    <row r="35" spans="1:31" ht="12" customHeight="1">
      <c r="A35" s="25"/>
      <c r="B35" s="25"/>
      <c r="C35" s="25"/>
      <c r="D35" s="65"/>
      <c r="E35" s="310"/>
      <c r="F35" s="327" t="s">
        <v>338</v>
      </c>
      <c r="G35" s="327"/>
      <c r="H35" s="297"/>
      <c r="I35" s="329" t="s">
        <v>161</v>
      </c>
      <c r="J35" s="331" t="str">
        <f>VLOOKUP(H34,$AA$11:$AD$45,3,FALSE)</f>
        <v>将来を意識して目標を設定し実行することを目指す</v>
      </c>
      <c r="K35" s="331"/>
      <c r="L35" s="331"/>
      <c r="M35" s="390" t="s">
        <v>347</v>
      </c>
      <c r="N35" s="347"/>
      <c r="O35" s="325"/>
      <c r="P35" s="74"/>
      <c r="Q35" s="288" t="s">
        <v>362</v>
      </c>
      <c r="R35" s="288"/>
      <c r="S35" s="288"/>
      <c r="T35" s="288"/>
      <c r="U35" s="288"/>
      <c r="V35" s="288"/>
      <c r="W35" s="288"/>
      <c r="X35" s="288"/>
      <c r="Y35" s="7"/>
      <c r="Z35" s="351"/>
      <c r="AA35" s="76" t="s">
        <v>105</v>
      </c>
      <c r="AB35" s="76" t="s">
        <v>126</v>
      </c>
      <c r="AC35" s="76" t="s">
        <v>328</v>
      </c>
      <c r="AD35" s="76" t="s">
        <v>325</v>
      </c>
      <c r="AE35" s="7"/>
    </row>
    <row r="36" spans="1:31" ht="18" customHeight="1">
      <c r="A36" s="25"/>
      <c r="B36" s="25"/>
      <c r="C36" s="25"/>
      <c r="D36" s="65"/>
      <c r="E36" s="310"/>
      <c r="F36" s="328"/>
      <c r="G36" s="328"/>
      <c r="H36" s="298"/>
      <c r="I36" s="330"/>
      <c r="J36" s="332"/>
      <c r="K36" s="332"/>
      <c r="L36" s="332"/>
      <c r="M36" s="348"/>
      <c r="N36" s="349"/>
      <c r="O36" s="326"/>
      <c r="P36" s="75"/>
      <c r="Q36" s="289"/>
      <c r="R36" s="289"/>
      <c r="S36" s="289"/>
      <c r="T36" s="289"/>
      <c r="U36" s="289"/>
      <c r="V36" s="289"/>
      <c r="W36" s="289"/>
      <c r="X36" s="289"/>
      <c r="Y36" s="7"/>
      <c r="Z36" s="351"/>
      <c r="AA36" s="12" t="s">
        <v>66</v>
      </c>
      <c r="AB36" s="12" t="s">
        <v>127</v>
      </c>
      <c r="AC36" s="12" t="s">
        <v>90</v>
      </c>
      <c r="AD36" s="13" t="s">
        <v>318</v>
      </c>
      <c r="AE36" s="7"/>
    </row>
    <row r="37" spans="1:31" ht="18" customHeight="1">
      <c r="A37" s="25"/>
      <c r="B37" s="25"/>
      <c r="C37" s="25"/>
      <c r="D37" s="47"/>
      <c r="E37" s="48"/>
      <c r="F37" s="55"/>
      <c r="G37" s="81" t="s">
        <v>221</v>
      </c>
      <c r="H37" s="56"/>
      <c r="I37" s="56"/>
      <c r="J37" s="57"/>
      <c r="K37" s="57"/>
      <c r="L37" s="57"/>
      <c r="M37" s="58"/>
      <c r="N37" s="58"/>
      <c r="O37" s="54"/>
      <c r="P37" s="47"/>
      <c r="Q37" s="591" t="s">
        <v>327</v>
      </c>
      <c r="R37" s="591"/>
      <c r="S37" s="591"/>
      <c r="T37" s="591"/>
      <c r="U37" s="591"/>
      <c r="V37" s="591"/>
      <c r="W37" s="591"/>
      <c r="X37" s="591"/>
      <c r="Y37" s="7"/>
      <c r="Z37" s="351"/>
      <c r="AA37" s="12" t="s">
        <v>67</v>
      </c>
      <c r="AB37" s="12" t="s">
        <v>166</v>
      </c>
      <c r="AC37" s="12" t="s">
        <v>330</v>
      </c>
      <c r="AD37" s="13" t="s">
        <v>167</v>
      </c>
      <c r="AE37" s="7"/>
    </row>
    <row r="38" spans="1:31" ht="18" customHeight="1" thickBot="1">
      <c r="A38" s="25"/>
      <c r="B38" s="25"/>
      <c r="C38" s="25"/>
      <c r="D38" s="47"/>
      <c r="E38" s="340" t="str">
        <f>'共有ｼｰﾄ&lt;単元構想＞'!$G$11</f>
        <v>「○○ショップの店員になり、製品の販売をしよう」</v>
      </c>
      <c r="F38" s="340"/>
      <c r="G38" s="340"/>
      <c r="H38" s="340"/>
      <c r="I38" s="340"/>
      <c r="J38" s="340"/>
      <c r="K38" s="340"/>
      <c r="L38" s="340"/>
      <c r="M38" s="340"/>
      <c r="N38" s="131" t="str">
        <f>'共有ｼｰﾄ&lt;単元構想＞'!$J$4</f>
        <v>2組</v>
      </c>
      <c r="O38" s="92"/>
      <c r="P38" s="48"/>
      <c r="Q38" s="591"/>
      <c r="R38" s="591"/>
      <c r="S38" s="591"/>
      <c r="T38" s="591"/>
      <c r="U38" s="591"/>
      <c r="V38" s="591"/>
      <c r="W38" s="591"/>
      <c r="X38" s="591"/>
      <c r="Y38" s="83"/>
      <c r="Z38" s="351"/>
      <c r="AA38" s="12" t="s">
        <v>68</v>
      </c>
      <c r="AB38" s="12" t="s">
        <v>128</v>
      </c>
      <c r="AC38" s="12" t="s">
        <v>91</v>
      </c>
      <c r="AD38" s="13" t="s">
        <v>174</v>
      </c>
      <c r="AE38" s="7"/>
    </row>
    <row r="39" spans="1:31" ht="18" customHeight="1">
      <c r="A39" s="25"/>
      <c r="B39" s="278" t="s">
        <v>175</v>
      </c>
      <c r="C39" s="25"/>
      <c r="D39" s="47"/>
      <c r="E39" s="308" t="s">
        <v>34</v>
      </c>
      <c r="F39" s="308"/>
      <c r="G39" s="292" t="str">
        <f>'共有ｼｰﾄ&lt;単元構想＞'!$L$13</f>
        <v>人と接する上で大切な態度を理解して製品販売を行うことができる</v>
      </c>
      <c r="H39" s="293"/>
      <c r="I39" s="293"/>
      <c r="J39" s="293"/>
      <c r="K39" s="293"/>
      <c r="L39" s="293"/>
      <c r="M39" s="293"/>
      <c r="N39" s="293"/>
      <c r="O39" s="294"/>
      <c r="P39" s="48"/>
      <c r="Q39" s="591"/>
      <c r="R39" s="591"/>
      <c r="S39" s="591"/>
      <c r="T39" s="591"/>
      <c r="U39" s="591"/>
      <c r="V39" s="591"/>
      <c r="W39" s="591"/>
      <c r="X39" s="591"/>
      <c r="Y39" s="84"/>
      <c r="Z39" s="351"/>
      <c r="AA39" s="12" t="s">
        <v>176</v>
      </c>
      <c r="AB39" s="12" t="s">
        <v>177</v>
      </c>
      <c r="AC39" s="12" t="s">
        <v>319</v>
      </c>
      <c r="AD39" s="12" t="s">
        <v>359</v>
      </c>
      <c r="AE39" s="7"/>
    </row>
    <row r="40" spans="1:31">
      <c r="A40" s="25"/>
      <c r="B40" s="279"/>
      <c r="C40" s="25"/>
      <c r="D40" s="47"/>
      <c r="E40" s="159"/>
      <c r="F40" s="159"/>
      <c r="G40" s="161"/>
      <c r="H40" s="161"/>
      <c r="I40" s="161"/>
      <c r="J40" s="161"/>
      <c r="K40" s="161"/>
      <c r="L40" s="161"/>
      <c r="M40" s="161"/>
      <c r="N40" s="158"/>
      <c r="O40" s="158"/>
      <c r="P40" s="48"/>
      <c r="Q40" s="591"/>
      <c r="R40" s="591"/>
      <c r="S40" s="591"/>
      <c r="T40" s="591"/>
      <c r="U40" s="591"/>
      <c r="V40" s="591"/>
      <c r="W40" s="591"/>
      <c r="X40" s="591"/>
      <c r="Y40" s="84"/>
      <c r="Z40" s="351"/>
      <c r="AA40" s="12" t="s">
        <v>178</v>
      </c>
      <c r="AB40" s="12" t="s">
        <v>179</v>
      </c>
      <c r="AC40" s="12" t="s">
        <v>320</v>
      </c>
      <c r="AD40" s="12" t="s">
        <v>361</v>
      </c>
      <c r="AE40" s="7"/>
    </row>
    <row r="41" spans="1:31" ht="18" customHeight="1" thickBot="1">
      <c r="A41" s="25"/>
      <c r="B41" s="280"/>
      <c r="C41" s="25"/>
      <c r="D41" s="47"/>
      <c r="E41" s="132" t="s">
        <v>37</v>
      </c>
      <c r="F41" s="92"/>
      <c r="G41" s="92"/>
      <c r="H41" s="92"/>
      <c r="I41" s="92"/>
      <c r="J41" s="92"/>
      <c r="K41" s="92"/>
      <c r="L41" s="92"/>
      <c r="M41" s="92"/>
      <c r="N41" s="92"/>
      <c r="O41" s="92"/>
      <c r="P41" s="47"/>
      <c r="Q41" s="591"/>
      <c r="R41" s="591"/>
      <c r="S41" s="591"/>
      <c r="T41" s="591"/>
      <c r="U41" s="591"/>
      <c r="V41" s="591"/>
      <c r="W41" s="591"/>
      <c r="X41" s="591"/>
      <c r="Y41" s="84"/>
      <c r="Z41" s="352" t="s">
        <v>235</v>
      </c>
      <c r="AA41" s="76" t="s">
        <v>180</v>
      </c>
      <c r="AB41" s="76" t="s">
        <v>181</v>
      </c>
      <c r="AC41" s="76" t="s">
        <v>182</v>
      </c>
      <c r="AD41" s="76" t="s">
        <v>322</v>
      </c>
      <c r="AE41" s="7"/>
    </row>
    <row r="42" spans="1:31" ht="18" customHeight="1" thickTop="1" thickBot="1">
      <c r="A42" s="25"/>
      <c r="B42" s="25"/>
      <c r="C42" s="25"/>
      <c r="D42" s="47"/>
      <c r="E42" s="133" t="s">
        <v>24</v>
      </c>
      <c r="F42" s="587" t="s">
        <v>31</v>
      </c>
      <c r="G42" s="588"/>
      <c r="H42" s="588"/>
      <c r="I42" s="44" t="str">
        <f>'共有ｼｰﾄ&lt;単元構想＞'!$I$30</f>
        <v>1時間</v>
      </c>
      <c r="J42" s="305" t="s">
        <v>32</v>
      </c>
      <c r="K42" s="305"/>
      <c r="L42" s="149" t="str">
        <f>'共有ｼｰﾄ&lt;単元構想＞'!$I$23</f>
        <v>1時間</v>
      </c>
      <c r="M42" s="323" t="s">
        <v>33</v>
      </c>
      <c r="N42" s="323"/>
      <c r="O42" s="148" t="str">
        <f>'共有ｼｰﾄ&lt;単元構想＞'!$I$30</f>
        <v>1時間</v>
      </c>
      <c r="P42" s="48"/>
      <c r="Q42" s="82" t="s">
        <v>215</v>
      </c>
      <c r="R42" s="443" t="s">
        <v>230</v>
      </c>
      <c r="S42" s="444"/>
      <c r="T42" s="445" t="s">
        <v>231</v>
      </c>
      <c r="U42" s="446"/>
      <c r="V42" s="445" t="s">
        <v>227</v>
      </c>
      <c r="W42" s="446"/>
      <c r="X42" s="130" t="s">
        <v>228</v>
      </c>
      <c r="Y42" s="84"/>
      <c r="Z42" s="353"/>
      <c r="AA42" s="76" t="s">
        <v>183</v>
      </c>
      <c r="AB42" s="76" t="s">
        <v>184</v>
      </c>
      <c r="AC42" s="76" t="s">
        <v>185</v>
      </c>
      <c r="AD42" s="76" t="s">
        <v>186</v>
      </c>
      <c r="AE42" s="7"/>
    </row>
    <row r="43" spans="1:31" ht="18" customHeight="1">
      <c r="A43" s="25"/>
      <c r="B43" s="275" t="s">
        <v>292</v>
      </c>
      <c r="C43" s="25"/>
      <c r="D43" s="47"/>
      <c r="E43" s="455" t="s">
        <v>35</v>
      </c>
      <c r="F43" s="581" t="str">
        <f>'共有ｼｰﾄ&lt;単元構想＞'!$I$17</f>
        <v>動画でよい例、悪い例を見て人と接する上で大切なことを確認し、練習する</v>
      </c>
      <c r="G43" s="582"/>
      <c r="H43" s="582"/>
      <c r="I43" s="583"/>
      <c r="J43" s="376" t="str">
        <f>'共有ｼｰﾄ&lt;単元構想＞'!$I$24</f>
        <v>店員側、お客側に分かれ模擬販売を行う</v>
      </c>
      <c r="K43" s="376"/>
      <c r="L43" s="482"/>
      <c r="M43" s="376" t="str">
        <f>'共有ｼｰﾄ&lt;単元構想＞'!$I$31</f>
        <v>中学部の生徒に対して販売を行う</v>
      </c>
      <c r="N43" s="376"/>
      <c r="O43" s="482"/>
      <c r="P43" s="49"/>
      <c r="Q43" s="19"/>
      <c r="R43" s="365" t="s">
        <v>45</v>
      </c>
      <c r="S43" s="365" t="s">
        <v>46</v>
      </c>
      <c r="T43" s="365" t="s">
        <v>146</v>
      </c>
      <c r="U43" s="365" t="s">
        <v>47</v>
      </c>
      <c r="V43" s="365" t="s">
        <v>48</v>
      </c>
      <c r="W43" s="365" t="s">
        <v>49</v>
      </c>
      <c r="X43" s="365" t="s">
        <v>147</v>
      </c>
      <c r="Y43" s="8"/>
      <c r="Z43" s="353"/>
      <c r="AA43" s="76" t="s">
        <v>187</v>
      </c>
      <c r="AB43" s="76" t="s">
        <v>188</v>
      </c>
      <c r="AC43" s="76" t="s">
        <v>314</v>
      </c>
      <c r="AD43" s="76" t="s">
        <v>323</v>
      </c>
      <c r="AE43" s="7"/>
    </row>
    <row r="44" spans="1:31" ht="18" customHeight="1">
      <c r="A44" s="25"/>
      <c r="B44" s="311"/>
      <c r="C44" s="25"/>
      <c r="D44" s="47"/>
      <c r="E44" s="456"/>
      <c r="F44" s="584"/>
      <c r="G44" s="585"/>
      <c r="H44" s="585"/>
      <c r="I44" s="586"/>
      <c r="J44" s="377"/>
      <c r="K44" s="377"/>
      <c r="L44" s="483"/>
      <c r="M44" s="377"/>
      <c r="N44" s="377"/>
      <c r="O44" s="483"/>
      <c r="P44" s="49"/>
      <c r="Q44" s="20"/>
      <c r="R44" s="366"/>
      <c r="S44" s="366"/>
      <c r="T44" s="366"/>
      <c r="U44" s="366"/>
      <c r="V44" s="366"/>
      <c r="W44" s="366"/>
      <c r="X44" s="366"/>
      <c r="Y44" s="85"/>
      <c r="Z44" s="353"/>
      <c r="AA44" s="76" t="s">
        <v>189</v>
      </c>
      <c r="AB44" s="76" t="s">
        <v>190</v>
      </c>
      <c r="AC44" s="76" t="s">
        <v>298</v>
      </c>
      <c r="AD44" s="76" t="s">
        <v>324</v>
      </c>
      <c r="AE44" s="7"/>
    </row>
    <row r="45" spans="1:31" ht="18" customHeight="1" thickBot="1">
      <c r="A45" s="25"/>
      <c r="B45" s="312"/>
      <c r="C45" s="25"/>
      <c r="D45" s="47"/>
      <c r="E45" s="133" t="s">
        <v>26</v>
      </c>
      <c r="F45" s="485" t="str">
        <f>'共有ｼｰﾄ&lt;単元構想＞'!$L$18</f>
        <v>伝えようとする力</v>
      </c>
      <c r="G45" s="385"/>
      <c r="H45" s="385"/>
      <c r="I45" s="486"/>
      <c r="J45" s="293" t="str">
        <f>'共有ｼｰﾄ&lt;単元構想＞'!$L$25</f>
        <v>苦手なことに対処しようとする力</v>
      </c>
      <c r="K45" s="293"/>
      <c r="L45" s="294"/>
      <c r="M45" s="293" t="str">
        <f>'共有ｼｰﾄ&lt;単元構想＞'!$L$32</f>
        <v>計画・立案・実行しようとする力</v>
      </c>
      <c r="N45" s="293"/>
      <c r="O45" s="294"/>
      <c r="P45" s="48"/>
      <c r="Q45" s="21"/>
      <c r="R45" s="367"/>
      <c r="S45" s="367"/>
      <c r="T45" s="367"/>
      <c r="U45" s="367"/>
      <c r="V45" s="367"/>
      <c r="W45" s="367"/>
      <c r="X45" s="367"/>
      <c r="Y45" s="86"/>
      <c r="Z45" s="354"/>
      <c r="AA45" s="76" t="s">
        <v>191</v>
      </c>
      <c r="AB45" s="76" t="s">
        <v>192</v>
      </c>
      <c r="AC45" s="76" t="s">
        <v>193</v>
      </c>
      <c r="AD45" s="76" t="s">
        <v>354</v>
      </c>
      <c r="AE45" s="7"/>
    </row>
    <row r="46" spans="1:31" ht="18" customHeight="1" thickBot="1">
      <c r="A46" s="25"/>
      <c r="B46" s="25"/>
      <c r="C46" s="25"/>
      <c r="D46" s="47"/>
      <c r="E46" s="427" t="s">
        <v>36</v>
      </c>
      <c r="F46" s="569" t="str">
        <f>'共有ｼｰﾄ&lt;単元構想＞'!$L$19</f>
        <v>店員として、どんな態度がよいのか考える</v>
      </c>
      <c r="G46" s="570"/>
      <c r="H46" s="570"/>
      <c r="I46" s="571"/>
      <c r="J46" s="435" t="str">
        <f>'共有ｼｰﾄ&lt;単元構想＞'!$L$26</f>
        <v>自分で目標を決めて接客の練習をする</v>
      </c>
      <c r="K46" s="435"/>
      <c r="L46" s="472"/>
      <c r="M46" s="435" t="str">
        <f>'共有ｼｰﾄ&lt;単元構想＞'!$L$33</f>
        <v>これまで学んだポイントを意識しながら実践する</v>
      </c>
      <c r="N46" s="435"/>
      <c r="O46" s="472"/>
      <c r="P46" s="48"/>
      <c r="Q46" s="359" t="s">
        <v>92</v>
      </c>
      <c r="R46" s="387" t="s">
        <v>260</v>
      </c>
      <c r="S46" s="387" t="s">
        <v>261</v>
      </c>
      <c r="T46" s="362" t="s">
        <v>262</v>
      </c>
      <c r="U46" s="362" t="s">
        <v>263</v>
      </c>
      <c r="V46" s="362" t="s">
        <v>311</v>
      </c>
      <c r="W46" s="362" t="s">
        <v>321</v>
      </c>
      <c r="X46" s="362" t="s">
        <v>264</v>
      </c>
      <c r="Y46" s="84"/>
      <c r="Z46" s="154"/>
      <c r="AA46" s="411" t="s">
        <v>365</v>
      </c>
      <c r="AB46" s="411"/>
      <c r="AC46" s="411"/>
      <c r="AD46" s="411"/>
      <c r="AE46" s="7"/>
    </row>
    <row r="47" spans="1:31" ht="18" customHeight="1">
      <c r="A47" s="25"/>
      <c r="B47" s="337" t="s">
        <v>290</v>
      </c>
      <c r="C47" s="25"/>
      <c r="D47" s="47"/>
      <c r="E47" s="428"/>
      <c r="F47" s="572"/>
      <c r="G47" s="573"/>
      <c r="H47" s="573"/>
      <c r="I47" s="574"/>
      <c r="J47" s="436"/>
      <c r="K47" s="436"/>
      <c r="L47" s="473"/>
      <c r="M47" s="436"/>
      <c r="N47" s="436"/>
      <c r="O47" s="473"/>
      <c r="P47" s="48"/>
      <c r="Q47" s="360"/>
      <c r="R47" s="388"/>
      <c r="S47" s="388"/>
      <c r="T47" s="363"/>
      <c r="U47" s="363"/>
      <c r="V47" s="363"/>
      <c r="W47" s="363"/>
      <c r="X47" s="363"/>
      <c r="Y47" s="84"/>
      <c r="Z47" s="84"/>
      <c r="AA47" s="7"/>
      <c r="AB47" s="7"/>
      <c r="AC47" s="7"/>
      <c r="AD47" s="7"/>
      <c r="AE47" s="7"/>
    </row>
    <row r="48" spans="1:31" ht="18" customHeight="1">
      <c r="A48" s="25"/>
      <c r="B48" s="338"/>
      <c r="C48" s="25"/>
      <c r="D48" s="47"/>
      <c r="E48" s="185" t="s">
        <v>244</v>
      </c>
      <c r="F48" s="567" t="str">
        <f>'共有ｼｰﾄ&lt;単元構想＞'!$L$20</f>
        <v>ふさわしい店員例とふさわしくない店員例動画</v>
      </c>
      <c r="G48" s="301"/>
      <c r="H48" s="301"/>
      <c r="I48" s="410"/>
      <c r="J48" s="568" t="str">
        <f>'共有ｼｰﾄ&lt;単元構想＞'!$L$27</f>
        <v>接客のポイント</v>
      </c>
      <c r="K48" s="299"/>
      <c r="L48" s="309"/>
      <c r="M48" s="321" t="str">
        <f>'共有ｼｰﾄ&lt;単元構想＞'!$L$34</f>
        <v>接客のポイント</v>
      </c>
      <c r="N48" s="299"/>
      <c r="O48" s="309"/>
      <c r="P48" s="50"/>
      <c r="Q48" s="360"/>
      <c r="R48" s="388"/>
      <c r="S48" s="388"/>
      <c r="T48" s="363"/>
      <c r="U48" s="363"/>
      <c r="V48" s="363"/>
      <c r="W48" s="363"/>
      <c r="X48" s="363"/>
      <c r="Y48" s="84"/>
      <c r="Z48" s="84"/>
      <c r="AA48" s="7"/>
      <c r="AB48" s="7"/>
      <c r="AC48" s="7"/>
      <c r="AD48" s="7"/>
      <c r="AE48" s="7"/>
    </row>
    <row r="49" spans="1:31" ht="18" customHeight="1" thickBot="1">
      <c r="A49" s="25"/>
      <c r="B49" s="339"/>
      <c r="C49" s="25"/>
      <c r="D49" s="47"/>
      <c r="E49" s="134" t="s">
        <v>38</v>
      </c>
      <c r="F49" s="475" t="str">
        <f>'共有ｼｰﾄ&lt;単元構想＞'!$J$21</f>
        <v>　一人一人が集団において役割が得られるよう工夫する</v>
      </c>
      <c r="G49" s="476"/>
      <c r="H49" s="476"/>
      <c r="I49" s="477"/>
      <c r="J49" s="441" t="str">
        <f>'共有ｼｰﾄ&lt;単元構想＞'!$J$28</f>
        <v>　活動後に、充実感や達成感、自己肯定感が得られるように指導する</v>
      </c>
      <c r="K49" s="441"/>
      <c r="L49" s="442"/>
      <c r="M49" s="441" t="str">
        <f>'共有ｼｰﾄ&lt;単元構想＞'!$J$35</f>
        <v>　自発的な活動を大切にし、主体的な活動を促すように指導する</v>
      </c>
      <c r="N49" s="441"/>
      <c r="O49" s="442"/>
      <c r="P49" s="50"/>
      <c r="Q49" s="361"/>
      <c r="R49" s="389"/>
      <c r="S49" s="389"/>
      <c r="T49" s="364"/>
      <c r="U49" s="364"/>
      <c r="V49" s="364"/>
      <c r="W49" s="364"/>
      <c r="X49" s="364"/>
      <c r="Y49" s="84"/>
      <c r="Z49" s="84"/>
      <c r="AA49" s="7"/>
      <c r="AB49" s="7"/>
      <c r="AC49" s="7"/>
      <c r="AD49" s="7"/>
      <c r="AE49" s="7"/>
    </row>
    <row r="50" spans="1:31" ht="18" customHeight="1">
      <c r="A50" s="25"/>
      <c r="B50" s="33"/>
      <c r="C50" s="25"/>
      <c r="D50" s="47"/>
      <c r="E50" s="162"/>
      <c r="F50" s="140"/>
      <c r="G50" s="140"/>
      <c r="H50" s="140"/>
      <c r="I50" s="140"/>
      <c r="J50" s="140"/>
      <c r="K50" s="140"/>
      <c r="L50" s="140"/>
      <c r="M50" s="140"/>
      <c r="N50" s="140"/>
      <c r="O50" s="140"/>
      <c r="P50" s="51"/>
      <c r="Q50" s="359" t="s">
        <v>93</v>
      </c>
      <c r="R50" s="362" t="s">
        <v>265</v>
      </c>
      <c r="S50" s="362" t="s">
        <v>312</v>
      </c>
      <c r="T50" s="362" t="s">
        <v>266</v>
      </c>
      <c r="U50" s="362" t="s">
        <v>267</v>
      </c>
      <c r="V50" s="362" t="s">
        <v>317</v>
      </c>
      <c r="W50" s="362" t="s">
        <v>331</v>
      </c>
      <c r="X50" s="362" t="s">
        <v>268</v>
      </c>
      <c r="Y50" s="83"/>
      <c r="Z50" s="83"/>
      <c r="AA50" s="7"/>
      <c r="AB50" s="7"/>
      <c r="AC50" s="7"/>
      <c r="AD50" s="7"/>
      <c r="AE50" s="7"/>
    </row>
    <row r="51" spans="1:31" ht="21.6" customHeight="1" thickBot="1">
      <c r="A51" s="25"/>
      <c r="B51" s="25" t="s">
        <v>196</v>
      </c>
      <c r="C51" s="25"/>
      <c r="D51" s="47"/>
      <c r="E51" s="135" t="s">
        <v>297</v>
      </c>
      <c r="F51" s="136"/>
      <c r="G51" s="136"/>
      <c r="H51" s="136"/>
      <c r="I51" s="136"/>
      <c r="J51" s="136"/>
      <c r="K51" s="136"/>
      <c r="L51" s="136"/>
      <c r="M51" s="136"/>
      <c r="N51" s="136"/>
      <c r="O51" s="136"/>
      <c r="P51" s="52"/>
      <c r="Q51" s="360"/>
      <c r="R51" s="363"/>
      <c r="S51" s="363"/>
      <c r="T51" s="363"/>
      <c r="U51" s="363"/>
      <c r="V51" s="363"/>
      <c r="W51" s="363"/>
      <c r="X51" s="363"/>
      <c r="Y51" s="83"/>
      <c r="Z51" s="83"/>
      <c r="AA51" s="7"/>
      <c r="AB51" s="7"/>
      <c r="AC51" s="7"/>
      <c r="AD51" s="7"/>
      <c r="AE51" s="7"/>
    </row>
    <row r="52" spans="1:31" ht="18" customHeight="1">
      <c r="A52" s="25"/>
      <c r="B52" s="343" t="s">
        <v>286</v>
      </c>
      <c r="C52" s="25"/>
      <c r="D52" s="47"/>
      <c r="E52" s="137"/>
      <c r="F52" s="457" t="s">
        <v>220</v>
      </c>
      <c r="G52" s="457"/>
      <c r="H52" s="292" t="s">
        <v>159</v>
      </c>
      <c r="I52" s="293"/>
      <c r="J52" s="293"/>
      <c r="K52" s="293"/>
      <c r="L52" s="294"/>
      <c r="M52" s="310" t="s">
        <v>163</v>
      </c>
      <c r="N52" s="310"/>
      <c r="O52" s="138" t="s">
        <v>22</v>
      </c>
      <c r="P52" s="52"/>
      <c r="Q52" s="360"/>
      <c r="R52" s="363"/>
      <c r="S52" s="363"/>
      <c r="T52" s="363"/>
      <c r="U52" s="363"/>
      <c r="V52" s="363"/>
      <c r="W52" s="363"/>
      <c r="X52" s="363"/>
      <c r="Y52" s="84"/>
      <c r="Z52" s="84"/>
      <c r="AA52" s="7"/>
      <c r="AB52" s="7"/>
      <c r="AC52" s="7"/>
      <c r="AD52" s="7"/>
      <c r="AE52" s="7"/>
    </row>
    <row r="53" spans="1:31" ht="13.2" customHeight="1">
      <c r="A53" s="25"/>
      <c r="B53" s="344"/>
      <c r="C53" s="25"/>
      <c r="D53" s="47"/>
      <c r="E53" s="310" t="str">
        <f>'共有ｼｰﾄ&lt;単元構想＞'!$L$4</f>
        <v>G</v>
      </c>
      <c r="F53" s="316" t="s">
        <v>247</v>
      </c>
      <c r="G53" s="316"/>
      <c r="H53" s="296" t="s">
        <v>183</v>
      </c>
      <c r="I53" s="139" t="s">
        <v>26</v>
      </c>
      <c r="J53" s="317" t="str">
        <f>VLOOKUP(H53,$AA$11:$AD$45,2,FALSE)</f>
        <v>自分から進んで学ぶことの意義や役割を理解する力</v>
      </c>
      <c r="K53" s="318"/>
      <c r="L53" s="319"/>
      <c r="M53" s="320" t="str">
        <f>VLOOKUP(H53,$AA$11:$AD$45,4,FALSE)</f>
        <v>やってみたい、頑張りたいという気持ちを大切にする</v>
      </c>
      <c r="N53" s="320"/>
      <c r="O53" s="324" t="s">
        <v>252</v>
      </c>
      <c r="P53" s="52"/>
      <c r="Q53" s="361"/>
      <c r="R53" s="364"/>
      <c r="S53" s="364"/>
      <c r="T53" s="364"/>
      <c r="U53" s="364"/>
      <c r="V53" s="364"/>
      <c r="W53" s="364"/>
      <c r="X53" s="364"/>
      <c r="Y53" s="84"/>
      <c r="Z53" s="84"/>
      <c r="AA53" s="7"/>
      <c r="AB53" s="7"/>
      <c r="AC53" s="7"/>
      <c r="AD53" s="7"/>
      <c r="AE53" s="7"/>
    </row>
    <row r="54" spans="1:31" ht="13.2" customHeight="1">
      <c r="A54" s="25"/>
      <c r="B54" s="344"/>
      <c r="C54" s="25"/>
      <c r="D54" s="47"/>
      <c r="E54" s="310"/>
      <c r="F54" s="496" t="s">
        <v>389</v>
      </c>
      <c r="G54" s="496"/>
      <c r="H54" s="297"/>
      <c r="I54" s="329" t="s">
        <v>161</v>
      </c>
      <c r="J54" s="331" t="str">
        <f>VLOOKUP(H53,$AA$11:$AD$45,3,FALSE)</f>
        <v>自分で目標を決めて活動することを目指す</v>
      </c>
      <c r="K54" s="331"/>
      <c r="L54" s="331"/>
      <c r="M54" s="342" t="s">
        <v>388</v>
      </c>
      <c r="N54" s="520"/>
      <c r="O54" s="325"/>
      <c r="P54" s="53"/>
      <c r="Q54" s="425" t="s">
        <v>94</v>
      </c>
      <c r="R54" s="426" t="s">
        <v>366</v>
      </c>
      <c r="S54" s="358" t="s">
        <v>269</v>
      </c>
      <c r="T54" s="358" t="s">
        <v>160</v>
      </c>
      <c r="U54" s="358" t="s">
        <v>313</v>
      </c>
      <c r="V54" s="358" t="s">
        <v>270</v>
      </c>
      <c r="W54" s="358" t="s">
        <v>271</v>
      </c>
      <c r="X54" s="358" t="s">
        <v>315</v>
      </c>
      <c r="Y54" s="84"/>
      <c r="Z54" s="84"/>
      <c r="AA54" s="7"/>
      <c r="AB54" s="7"/>
      <c r="AC54" s="7"/>
      <c r="AD54" s="7"/>
      <c r="AE54" s="7"/>
    </row>
    <row r="55" spans="1:31" ht="12" customHeight="1">
      <c r="A55" s="25"/>
      <c r="B55" s="344"/>
      <c r="C55" s="25"/>
      <c r="D55" s="47"/>
      <c r="E55" s="310"/>
      <c r="F55" s="497"/>
      <c r="G55" s="497"/>
      <c r="H55" s="298"/>
      <c r="I55" s="330"/>
      <c r="J55" s="332"/>
      <c r="K55" s="332"/>
      <c r="L55" s="332"/>
      <c r="M55" s="521"/>
      <c r="N55" s="522"/>
      <c r="O55" s="326"/>
      <c r="P55" s="53"/>
      <c r="Q55" s="425"/>
      <c r="R55" s="358"/>
      <c r="S55" s="358"/>
      <c r="T55" s="358"/>
      <c r="U55" s="358"/>
      <c r="V55" s="358"/>
      <c r="W55" s="358"/>
      <c r="X55" s="358"/>
      <c r="Y55" s="84"/>
      <c r="Z55" s="84"/>
      <c r="AA55" s="7"/>
      <c r="AB55" s="7"/>
      <c r="AC55" s="7"/>
      <c r="AD55" s="7"/>
      <c r="AE55" s="7"/>
    </row>
    <row r="56" spans="1:31" ht="13.2" customHeight="1" thickBot="1">
      <c r="A56" s="25"/>
      <c r="B56" s="345"/>
      <c r="C56" s="30"/>
      <c r="D56" s="47"/>
      <c r="E56" s="310" t="str">
        <f>'共有ｼｰﾄ&lt;単元構想＞'!$L$5</f>
        <v>H</v>
      </c>
      <c r="F56" s="316" t="s">
        <v>248</v>
      </c>
      <c r="G56" s="316"/>
      <c r="H56" s="296" t="s">
        <v>102</v>
      </c>
      <c r="I56" s="139" t="s">
        <v>26</v>
      </c>
      <c r="J56" s="317" t="str">
        <f>VLOOKUP(H56,$AA$11:$AD$45,2,FALSE)</f>
        <v>自分から進んで計画・立案・実行しようとする力</v>
      </c>
      <c r="K56" s="318"/>
      <c r="L56" s="319"/>
      <c r="M56" s="320" t="str">
        <f>VLOOKUP(H56,$AA$11:$AD$45,4,FALSE)</f>
        <v>選択肢の中から、頑張ることを決められるようにする</v>
      </c>
      <c r="N56" s="320"/>
      <c r="O56" s="324" t="s">
        <v>252</v>
      </c>
      <c r="P56" s="53"/>
      <c r="Q56" s="425"/>
      <c r="R56" s="358"/>
      <c r="S56" s="358"/>
      <c r="T56" s="358"/>
      <c r="U56" s="358"/>
      <c r="V56" s="358"/>
      <c r="W56" s="358"/>
      <c r="X56" s="358"/>
      <c r="Y56" s="8"/>
      <c r="Z56" s="8"/>
      <c r="AA56" s="7"/>
      <c r="AB56" s="7"/>
      <c r="AC56" s="7"/>
      <c r="AD56" s="7"/>
      <c r="AE56" s="7"/>
    </row>
    <row r="57" spans="1:31" ht="13.2" customHeight="1">
      <c r="A57" s="25"/>
      <c r="B57" s="25"/>
      <c r="C57" s="25"/>
      <c r="D57" s="47"/>
      <c r="E57" s="310"/>
      <c r="F57" s="577" t="s">
        <v>390</v>
      </c>
      <c r="G57" s="578"/>
      <c r="H57" s="297"/>
      <c r="I57" s="329" t="s">
        <v>161</v>
      </c>
      <c r="J57" s="331" t="str">
        <f>VLOOKUP(H56,$AA$11:$AD$45,3,FALSE)</f>
        <v>自分で頑張ることを決めることを目指す</v>
      </c>
      <c r="K57" s="331"/>
      <c r="L57" s="331"/>
      <c r="M57" s="342" t="s">
        <v>386</v>
      </c>
      <c r="N57" s="520"/>
      <c r="O57" s="325"/>
      <c r="P57" s="53"/>
      <c r="Q57" s="425"/>
      <c r="R57" s="358"/>
      <c r="S57" s="358"/>
      <c r="T57" s="358"/>
      <c r="U57" s="358"/>
      <c r="V57" s="358"/>
      <c r="W57" s="358"/>
      <c r="X57" s="358"/>
      <c r="Y57" s="85"/>
      <c r="Z57" s="85"/>
      <c r="AA57" s="7"/>
      <c r="AB57" s="7"/>
      <c r="AC57" s="7"/>
      <c r="AD57" s="7"/>
      <c r="AE57" s="7"/>
    </row>
    <row r="58" spans="1:31" ht="12" customHeight="1" thickBot="1">
      <c r="A58" s="25"/>
      <c r="B58" s="40" t="s">
        <v>217</v>
      </c>
      <c r="C58" s="41"/>
      <c r="D58" s="47"/>
      <c r="E58" s="310"/>
      <c r="F58" s="579"/>
      <c r="G58" s="580"/>
      <c r="H58" s="298"/>
      <c r="I58" s="330"/>
      <c r="J58" s="332"/>
      <c r="K58" s="332"/>
      <c r="L58" s="332"/>
      <c r="M58" s="521"/>
      <c r="N58" s="522"/>
      <c r="O58" s="326"/>
      <c r="P58" s="53"/>
      <c r="Q58" s="425"/>
      <c r="R58" s="358"/>
      <c r="S58" s="358"/>
      <c r="T58" s="358"/>
      <c r="U58" s="358"/>
      <c r="V58" s="358"/>
      <c r="W58" s="358"/>
      <c r="X58" s="358"/>
      <c r="Y58" s="86"/>
      <c r="Z58" s="86"/>
      <c r="AA58" s="7"/>
      <c r="AB58" s="7"/>
      <c r="AC58" s="7"/>
      <c r="AD58" s="7"/>
      <c r="AE58" s="7"/>
    </row>
    <row r="59" spans="1:31" ht="13.2" customHeight="1">
      <c r="A59" s="25"/>
      <c r="B59" s="275" t="s">
        <v>274</v>
      </c>
      <c r="C59" s="25"/>
      <c r="D59" s="47"/>
      <c r="E59" s="310" t="str">
        <f>'共有ｼｰﾄ&lt;単元構想＞'!$L$6</f>
        <v>I</v>
      </c>
      <c r="F59" s="316" t="s">
        <v>249</v>
      </c>
      <c r="G59" s="316"/>
      <c r="H59" s="296" t="s">
        <v>250</v>
      </c>
      <c r="I59" s="139" t="s">
        <v>26</v>
      </c>
      <c r="J59" s="317" t="str">
        <f>VLOOKUP(H59,$AA$11:$AD$45,2,FALSE)</f>
        <v>教師の支援を受けて伝えようとする力</v>
      </c>
      <c r="K59" s="318"/>
      <c r="L59" s="319"/>
      <c r="M59" s="320" t="str">
        <f>VLOOKUP(H59,$AA$11:$AD$45,4,FALSE)</f>
        <v>イラストや写真で選択肢を提示する</v>
      </c>
      <c r="N59" s="320"/>
      <c r="O59" s="324" t="s">
        <v>252</v>
      </c>
      <c r="P59" s="53"/>
      <c r="Q59" s="359" t="s">
        <v>74</v>
      </c>
      <c r="R59" s="362" t="s">
        <v>148</v>
      </c>
      <c r="S59" s="362" t="s">
        <v>272</v>
      </c>
      <c r="T59" s="362" t="s">
        <v>149</v>
      </c>
      <c r="U59" s="362" t="s">
        <v>150</v>
      </c>
      <c r="V59" s="362" t="s">
        <v>273</v>
      </c>
      <c r="W59" s="362" t="s">
        <v>329</v>
      </c>
      <c r="X59" s="362" t="s">
        <v>155</v>
      </c>
      <c r="Y59" s="84"/>
      <c r="Z59" s="84"/>
      <c r="AA59" s="7"/>
      <c r="AB59" s="7"/>
      <c r="AC59" s="7"/>
      <c r="AD59" s="7"/>
      <c r="AE59" s="7"/>
    </row>
    <row r="60" spans="1:31" ht="13.2" customHeight="1">
      <c r="A60" s="25"/>
      <c r="B60" s="311"/>
      <c r="C60" s="25"/>
      <c r="D60" s="47"/>
      <c r="E60" s="310"/>
      <c r="F60" s="496" t="s">
        <v>251</v>
      </c>
      <c r="G60" s="496"/>
      <c r="H60" s="297"/>
      <c r="I60" s="329" t="s">
        <v>161</v>
      </c>
      <c r="J60" s="331" t="str">
        <f>VLOOKUP(H59,$AA$11:$AD$45,3,FALSE)</f>
        <v>双方向のコミュニケーションの成立を目指す</v>
      </c>
      <c r="K60" s="331"/>
      <c r="L60" s="331"/>
      <c r="M60" s="333" t="s">
        <v>342</v>
      </c>
      <c r="N60" s="334"/>
      <c r="O60" s="325"/>
      <c r="P60" s="53"/>
      <c r="Q60" s="360"/>
      <c r="R60" s="363"/>
      <c r="S60" s="363"/>
      <c r="T60" s="363"/>
      <c r="U60" s="363"/>
      <c r="V60" s="363"/>
      <c r="W60" s="363"/>
      <c r="X60" s="363"/>
      <c r="Y60" s="84"/>
      <c r="Z60" s="84"/>
      <c r="AA60" s="7"/>
      <c r="AB60" s="7"/>
      <c r="AC60" s="7"/>
      <c r="AD60" s="7"/>
      <c r="AE60" s="7"/>
    </row>
    <row r="61" spans="1:31" ht="12" customHeight="1">
      <c r="A61" s="25"/>
      <c r="B61" s="311"/>
      <c r="C61" s="25"/>
      <c r="D61" s="47"/>
      <c r="E61" s="310"/>
      <c r="F61" s="497"/>
      <c r="G61" s="497"/>
      <c r="H61" s="298"/>
      <c r="I61" s="330"/>
      <c r="J61" s="332"/>
      <c r="K61" s="332"/>
      <c r="L61" s="332"/>
      <c r="M61" s="335"/>
      <c r="N61" s="336"/>
      <c r="O61" s="326"/>
      <c r="P61" s="53"/>
      <c r="Q61" s="360"/>
      <c r="R61" s="363"/>
      <c r="S61" s="363"/>
      <c r="T61" s="363"/>
      <c r="U61" s="363"/>
      <c r="V61" s="363"/>
      <c r="W61" s="363"/>
      <c r="X61" s="363"/>
      <c r="Y61" s="84"/>
      <c r="Z61" s="84"/>
      <c r="AA61" s="7"/>
      <c r="AB61" s="7"/>
      <c r="AC61" s="7"/>
      <c r="AD61" s="7"/>
      <c r="AE61" s="7"/>
    </row>
    <row r="62" spans="1:31" ht="13.2" customHeight="1">
      <c r="A62" s="25"/>
      <c r="B62" s="311"/>
      <c r="C62" s="25"/>
      <c r="D62" s="47"/>
      <c r="E62" s="310" t="str">
        <f>'共有ｼｰﾄ&lt;単元構想＞'!$L$7</f>
        <v>J</v>
      </c>
      <c r="F62" s="316" t="s">
        <v>247</v>
      </c>
      <c r="G62" s="316"/>
      <c r="H62" s="296" t="s">
        <v>183</v>
      </c>
      <c r="I62" s="139" t="s">
        <v>26</v>
      </c>
      <c r="J62" s="317" t="str">
        <f>VLOOKUP(H62,$AA$11:$AD$45,2,FALSE)</f>
        <v>自分から進んで学ぶことの意義や役割を理解する力</v>
      </c>
      <c r="K62" s="318"/>
      <c r="L62" s="319"/>
      <c r="M62" s="320" t="str">
        <f>VLOOKUP(H62,$AA$11:$AD$45,4,FALSE)</f>
        <v>やってみたい、頑張りたいという気持ちを大切にする</v>
      </c>
      <c r="N62" s="320"/>
      <c r="O62" s="324" t="s">
        <v>252</v>
      </c>
      <c r="P62" s="53"/>
      <c r="Q62" s="360"/>
      <c r="R62" s="363"/>
      <c r="S62" s="363"/>
      <c r="T62" s="363"/>
      <c r="U62" s="363"/>
      <c r="V62" s="363"/>
      <c r="W62" s="363"/>
      <c r="X62" s="363"/>
      <c r="Y62" s="84"/>
      <c r="Z62" s="84"/>
      <c r="AA62" s="7"/>
      <c r="AB62" s="7"/>
      <c r="AC62" s="7"/>
      <c r="AD62" s="7"/>
      <c r="AE62" s="7"/>
    </row>
    <row r="63" spans="1:31" ht="13.2" customHeight="1" thickBot="1">
      <c r="A63" s="25"/>
      <c r="B63" s="312"/>
      <c r="C63" s="25"/>
      <c r="D63" s="47"/>
      <c r="E63" s="310"/>
      <c r="F63" s="496" t="s">
        <v>389</v>
      </c>
      <c r="G63" s="496"/>
      <c r="H63" s="297"/>
      <c r="I63" s="329" t="s">
        <v>161</v>
      </c>
      <c r="J63" s="331" t="str">
        <f>VLOOKUP(H62,$AA$11:$AD$45,3,FALSE)</f>
        <v>自分で目標を決めて活動することを目指す</v>
      </c>
      <c r="K63" s="331"/>
      <c r="L63" s="331"/>
      <c r="M63" s="575" t="s">
        <v>387</v>
      </c>
      <c r="N63" s="576"/>
      <c r="O63" s="325"/>
      <c r="P63" s="53"/>
      <c r="Q63" s="361"/>
      <c r="R63" s="364"/>
      <c r="S63" s="364"/>
      <c r="T63" s="364"/>
      <c r="U63" s="364"/>
      <c r="V63" s="364"/>
      <c r="W63" s="364"/>
      <c r="X63" s="364"/>
      <c r="Y63" s="83"/>
      <c r="Z63" s="83"/>
      <c r="AA63" s="7"/>
      <c r="AB63" s="7"/>
      <c r="AC63" s="7"/>
      <c r="AD63" s="7"/>
      <c r="AE63" s="7"/>
    </row>
    <row r="64" spans="1:31" ht="12" customHeight="1">
      <c r="A64" s="25"/>
      <c r="B64" s="29"/>
      <c r="C64" s="25"/>
      <c r="D64" s="47"/>
      <c r="E64" s="310"/>
      <c r="F64" s="497"/>
      <c r="G64" s="497"/>
      <c r="H64" s="298"/>
      <c r="I64" s="330"/>
      <c r="J64" s="332"/>
      <c r="K64" s="332"/>
      <c r="L64" s="332"/>
      <c r="M64" s="521"/>
      <c r="N64" s="522"/>
      <c r="O64" s="326"/>
      <c r="P64" s="53"/>
      <c r="Q64" s="359" t="s">
        <v>95</v>
      </c>
      <c r="R64" s="362" t="s">
        <v>151</v>
      </c>
      <c r="S64" s="362" t="s">
        <v>350</v>
      </c>
      <c r="T64" s="362" t="s">
        <v>152</v>
      </c>
      <c r="U64" s="362" t="s">
        <v>153</v>
      </c>
      <c r="V64" s="362" t="s">
        <v>154</v>
      </c>
      <c r="W64" s="362" t="s">
        <v>349</v>
      </c>
      <c r="X64" s="362" t="s">
        <v>156</v>
      </c>
      <c r="Y64" s="83"/>
      <c r="Z64" s="83"/>
      <c r="AA64" s="7"/>
      <c r="AB64" s="7"/>
      <c r="AC64" s="7"/>
      <c r="AD64" s="7"/>
      <c r="AE64" s="7"/>
    </row>
    <row r="65" spans="1:31" ht="13.2" customHeight="1">
      <c r="A65" s="25"/>
      <c r="B65" s="25"/>
      <c r="C65" s="25"/>
      <c r="D65" s="47"/>
      <c r="E65" s="310" t="str">
        <f>'共有ｼｰﾄ&lt;単元構想＞'!$L$8</f>
        <v>K</v>
      </c>
      <c r="F65" s="316" t="s">
        <v>247</v>
      </c>
      <c r="G65" s="316"/>
      <c r="H65" s="296" t="s">
        <v>250</v>
      </c>
      <c r="I65" s="139" t="s">
        <v>26</v>
      </c>
      <c r="J65" s="317" t="str">
        <f>VLOOKUP(H65,$AA$11:$AD$45,2,FALSE)</f>
        <v>教師の支援を受けて伝えようとする力</v>
      </c>
      <c r="K65" s="318"/>
      <c r="L65" s="319"/>
      <c r="M65" s="320" t="str">
        <f>VLOOKUP(H65,$AA$11:$AD$45,4,FALSE)</f>
        <v>イラストや写真で選択肢を提示する</v>
      </c>
      <c r="N65" s="320"/>
      <c r="O65" s="324" t="s">
        <v>252</v>
      </c>
      <c r="P65" s="53"/>
      <c r="Q65" s="360"/>
      <c r="R65" s="363"/>
      <c r="S65" s="363"/>
      <c r="T65" s="363"/>
      <c r="U65" s="363"/>
      <c r="V65" s="363"/>
      <c r="W65" s="363"/>
      <c r="X65" s="363"/>
      <c r="Y65" s="7"/>
      <c r="Z65" s="7"/>
      <c r="AA65" s="7"/>
      <c r="AB65" s="7"/>
      <c r="AC65" s="7"/>
      <c r="AD65" s="7"/>
      <c r="AE65" s="7"/>
    </row>
    <row r="66" spans="1:31" ht="13.2" customHeight="1">
      <c r="A66" s="25"/>
      <c r="B66" s="271"/>
      <c r="C66" s="25"/>
      <c r="D66" s="47"/>
      <c r="E66" s="310"/>
      <c r="F66" s="496" t="s">
        <v>343</v>
      </c>
      <c r="G66" s="496"/>
      <c r="H66" s="297"/>
      <c r="I66" s="329" t="s">
        <v>161</v>
      </c>
      <c r="J66" s="331" t="str">
        <f>VLOOKUP(H65,$AA$11:$AD$45,3,FALSE)</f>
        <v>双方向のコミュニケーションの成立を目指す</v>
      </c>
      <c r="K66" s="331"/>
      <c r="L66" s="331"/>
      <c r="M66" s="333" t="s">
        <v>342</v>
      </c>
      <c r="N66" s="334"/>
      <c r="O66" s="325"/>
      <c r="P66" s="53"/>
      <c r="Q66" s="360"/>
      <c r="R66" s="363"/>
      <c r="S66" s="363"/>
      <c r="T66" s="363"/>
      <c r="U66" s="363"/>
      <c r="V66" s="363"/>
      <c r="W66" s="363"/>
      <c r="X66" s="363"/>
      <c r="Y66" s="7"/>
      <c r="Z66" s="7"/>
      <c r="AA66" s="7"/>
      <c r="AB66" s="7"/>
      <c r="AC66" s="7"/>
      <c r="AD66" s="7"/>
      <c r="AE66" s="7"/>
    </row>
    <row r="67" spans="1:31" ht="12" customHeight="1">
      <c r="A67" s="25"/>
      <c r="B67" s="271"/>
      <c r="C67" s="25"/>
      <c r="D67" s="47"/>
      <c r="E67" s="310"/>
      <c r="F67" s="497"/>
      <c r="G67" s="497"/>
      <c r="H67" s="298"/>
      <c r="I67" s="330"/>
      <c r="J67" s="332"/>
      <c r="K67" s="332"/>
      <c r="L67" s="332"/>
      <c r="M67" s="335"/>
      <c r="N67" s="336"/>
      <c r="O67" s="326"/>
      <c r="P67" s="53"/>
      <c r="Q67" s="360"/>
      <c r="R67" s="363"/>
      <c r="S67" s="363"/>
      <c r="T67" s="363"/>
      <c r="U67" s="363"/>
      <c r="V67" s="363"/>
      <c r="W67" s="363"/>
      <c r="X67" s="363"/>
      <c r="Y67" s="7"/>
      <c r="Z67" s="7"/>
      <c r="AA67" s="7"/>
      <c r="AB67" s="7"/>
      <c r="AC67" s="7"/>
      <c r="AD67" s="7"/>
      <c r="AE67" s="7"/>
    </row>
    <row r="68" spans="1:31" ht="12" customHeight="1">
      <c r="A68" s="25"/>
      <c r="B68" s="271"/>
      <c r="C68" s="25"/>
      <c r="D68" s="47"/>
      <c r="E68" s="310" t="str">
        <f>'共有ｼｰﾄ&lt;単元構想＞'!$L$9</f>
        <v>L</v>
      </c>
      <c r="F68" s="316"/>
      <c r="G68" s="316"/>
      <c r="H68" s="296"/>
      <c r="I68" s="139" t="s">
        <v>26</v>
      </c>
      <c r="J68" s="317" t="e">
        <f>VLOOKUP(H68,$AA$11:$AD$45,2,FALSE)</f>
        <v>#N/A</v>
      </c>
      <c r="K68" s="318"/>
      <c r="L68" s="319"/>
      <c r="M68" s="320" t="e">
        <f>VLOOKUP(H68,$AA$11:$AD$45,4,FALSE)</f>
        <v>#N/A</v>
      </c>
      <c r="N68" s="320"/>
      <c r="O68" s="324"/>
      <c r="P68" s="53"/>
      <c r="Q68" s="361"/>
      <c r="R68" s="364"/>
      <c r="S68" s="364"/>
      <c r="T68" s="364"/>
      <c r="U68" s="364"/>
      <c r="V68" s="364"/>
      <c r="W68" s="364"/>
      <c r="X68" s="364"/>
      <c r="Y68" s="7"/>
      <c r="Z68" s="7"/>
      <c r="AA68" s="7"/>
      <c r="AB68" s="7"/>
      <c r="AC68" s="7"/>
      <c r="AD68" s="7"/>
      <c r="AE68" s="7"/>
    </row>
    <row r="69" spans="1:31" ht="13.2" customHeight="1">
      <c r="A69" s="25"/>
      <c r="B69" s="271"/>
      <c r="C69" s="25"/>
      <c r="D69" s="47"/>
      <c r="E69" s="310"/>
      <c r="F69" s="327"/>
      <c r="G69" s="327"/>
      <c r="H69" s="297"/>
      <c r="I69" s="329" t="s">
        <v>161</v>
      </c>
      <c r="J69" s="331" t="e">
        <f>VLOOKUP(H68,$AA$11:$AD$45,3,FALSE)</f>
        <v>#N/A</v>
      </c>
      <c r="K69" s="331"/>
      <c r="L69" s="331"/>
      <c r="M69" s="333"/>
      <c r="N69" s="334"/>
      <c r="O69" s="325"/>
      <c r="P69" s="54"/>
      <c r="Q69" s="288" t="s">
        <v>351</v>
      </c>
      <c r="R69" s="288"/>
      <c r="S69" s="288"/>
      <c r="T69" s="288"/>
      <c r="U69" s="288"/>
      <c r="V69" s="288"/>
      <c r="W69" s="288"/>
      <c r="X69" s="288"/>
      <c r="Y69" s="7"/>
      <c r="Z69" s="7"/>
      <c r="AA69" s="7"/>
      <c r="AB69" s="7"/>
      <c r="AC69" s="7"/>
      <c r="AD69" s="7"/>
      <c r="AE69" s="7"/>
    </row>
    <row r="70" spans="1:31" ht="12" customHeight="1">
      <c r="A70" s="25"/>
      <c r="B70" s="25"/>
      <c r="C70" s="25"/>
      <c r="D70" s="47"/>
      <c r="E70" s="310"/>
      <c r="F70" s="328"/>
      <c r="G70" s="328"/>
      <c r="H70" s="298"/>
      <c r="I70" s="330"/>
      <c r="J70" s="332"/>
      <c r="K70" s="332"/>
      <c r="L70" s="332"/>
      <c r="M70" s="335"/>
      <c r="N70" s="336"/>
      <c r="O70" s="326"/>
      <c r="P70" s="54"/>
      <c r="Q70" s="289"/>
      <c r="R70" s="289"/>
      <c r="S70" s="289"/>
      <c r="T70" s="289"/>
      <c r="U70" s="289"/>
      <c r="V70" s="289"/>
      <c r="W70" s="289"/>
      <c r="X70" s="289"/>
      <c r="Y70" s="7"/>
      <c r="Z70" s="7"/>
      <c r="AA70" s="7"/>
      <c r="AB70" s="7"/>
      <c r="AC70" s="7"/>
      <c r="AD70" s="7"/>
      <c r="AE70" s="7"/>
    </row>
    <row r="71" spans="1:31">
      <c r="A71" s="25"/>
      <c r="B71" s="25"/>
      <c r="C71" s="25"/>
      <c r="D71" s="47"/>
      <c r="E71" s="48"/>
      <c r="F71" s="55"/>
      <c r="G71" s="290" t="s">
        <v>221</v>
      </c>
      <c r="H71" s="290"/>
      <c r="I71" s="290"/>
      <c r="J71" s="290"/>
      <c r="K71" s="290"/>
      <c r="L71" s="290"/>
      <c r="M71" s="58"/>
      <c r="N71" s="58"/>
      <c r="O71" s="54"/>
      <c r="P71" s="47"/>
      <c r="Q71" s="188"/>
      <c r="R71" s="189"/>
      <c r="S71" s="7"/>
      <c r="T71" s="7"/>
      <c r="U71" s="7"/>
      <c r="V71" s="7"/>
      <c r="W71" s="7"/>
      <c r="X71" s="7"/>
      <c r="Y71" s="7"/>
      <c r="Z71" s="7"/>
      <c r="AA71" s="7"/>
      <c r="AB71" s="7"/>
      <c r="AC71" s="7"/>
      <c r="AD71" s="7"/>
      <c r="AE71" s="7"/>
    </row>
    <row r="72" spans="1:31" ht="18" customHeight="1">
      <c r="A72" s="25"/>
      <c r="B72" s="25"/>
      <c r="C72" s="25"/>
      <c r="D72" s="47"/>
      <c r="E72" s="48"/>
      <c r="F72" s="55"/>
      <c r="G72" s="295"/>
      <c r="H72" s="295"/>
      <c r="I72" s="295"/>
      <c r="J72" s="295"/>
      <c r="K72" s="295"/>
      <c r="L72" s="295"/>
      <c r="M72" s="58"/>
      <c r="N72" s="58"/>
      <c r="O72" s="54"/>
      <c r="P72" s="48"/>
      <c r="Q72" s="591" t="s">
        <v>327</v>
      </c>
      <c r="R72" s="591"/>
      <c r="S72" s="591"/>
      <c r="T72" s="591"/>
      <c r="U72" s="591"/>
      <c r="V72" s="591"/>
      <c r="W72" s="591"/>
      <c r="X72" s="591"/>
      <c r="Y72" s="83"/>
      <c r="Z72" s="83"/>
      <c r="AA72" s="7"/>
      <c r="AB72" s="7"/>
      <c r="AC72" s="7"/>
      <c r="AD72" s="7"/>
      <c r="AE72" s="7"/>
    </row>
    <row r="73" spans="1:31" ht="18" customHeight="1" thickBot="1">
      <c r="A73" s="25"/>
      <c r="B73" s="28"/>
      <c r="C73" s="25"/>
      <c r="D73" s="47"/>
      <c r="E73" s="340" t="str">
        <f>'共有ｼｰﾄ&lt;単元構想＞'!$G$11</f>
        <v>「○○ショップの店員になり、製品の販売をしよう」</v>
      </c>
      <c r="F73" s="340"/>
      <c r="G73" s="340"/>
      <c r="H73" s="340"/>
      <c r="I73" s="340"/>
      <c r="J73" s="340"/>
      <c r="K73" s="340"/>
      <c r="L73" s="340"/>
      <c r="M73" s="340"/>
      <c r="N73" s="131" t="str">
        <f>'共有ｼｰﾄ&lt;単元構想＞'!$M$4</f>
        <v>3組</v>
      </c>
      <c r="O73" s="92"/>
      <c r="P73" s="47"/>
      <c r="Q73" s="591"/>
      <c r="R73" s="591"/>
      <c r="S73" s="591"/>
      <c r="T73" s="591"/>
      <c r="U73" s="591"/>
      <c r="V73" s="591"/>
      <c r="W73" s="591"/>
      <c r="X73" s="591"/>
      <c r="Y73" s="84"/>
      <c r="Z73" s="84"/>
      <c r="AA73" s="7"/>
      <c r="AB73" s="7"/>
      <c r="AC73" s="7"/>
      <c r="AD73" s="7"/>
      <c r="AE73" s="7"/>
    </row>
    <row r="74" spans="1:31">
      <c r="A74" s="25"/>
      <c r="B74" s="278" t="s">
        <v>175</v>
      </c>
      <c r="C74" s="25"/>
      <c r="D74" s="47"/>
      <c r="E74" s="308" t="s">
        <v>34</v>
      </c>
      <c r="F74" s="308"/>
      <c r="G74" s="292" t="str">
        <f>'共有ｼｰﾄ&lt;単元構想＞'!$L$13</f>
        <v>人と接する上で大切な態度を理解して製品販売を行うことができる</v>
      </c>
      <c r="H74" s="293"/>
      <c r="I74" s="293"/>
      <c r="J74" s="293"/>
      <c r="K74" s="293"/>
      <c r="L74" s="293"/>
      <c r="M74" s="293"/>
      <c r="N74" s="293"/>
      <c r="O74" s="294"/>
      <c r="P74" s="48"/>
      <c r="Q74" s="591"/>
      <c r="R74" s="591"/>
      <c r="S74" s="591"/>
      <c r="T74" s="591"/>
      <c r="U74" s="591"/>
      <c r="V74" s="591"/>
      <c r="W74" s="591"/>
      <c r="X74" s="591"/>
      <c r="Y74" s="84"/>
      <c r="Z74" s="84"/>
      <c r="AA74" s="7"/>
      <c r="AB74" s="7"/>
      <c r="AC74" s="7"/>
      <c r="AD74" s="7"/>
      <c r="AE74" s="7"/>
    </row>
    <row r="75" spans="1:31" ht="18" customHeight="1">
      <c r="A75" s="25"/>
      <c r="B75" s="279"/>
      <c r="C75" s="25"/>
      <c r="D75" s="47"/>
      <c r="E75" s="159"/>
      <c r="F75" s="159"/>
      <c r="G75" s="161"/>
      <c r="H75" s="161"/>
      <c r="I75" s="161"/>
      <c r="J75" s="161"/>
      <c r="K75" s="161"/>
      <c r="L75" s="161"/>
      <c r="M75" s="161"/>
      <c r="N75" s="158"/>
      <c r="O75" s="158"/>
      <c r="P75" s="49"/>
      <c r="Q75" s="591"/>
      <c r="R75" s="591"/>
      <c r="S75" s="591"/>
      <c r="T75" s="591"/>
      <c r="U75" s="591"/>
      <c r="V75" s="591"/>
      <c r="W75" s="591"/>
      <c r="X75" s="591"/>
      <c r="Y75" s="84"/>
      <c r="Z75" s="84"/>
      <c r="AA75" s="7"/>
      <c r="AB75" s="7"/>
      <c r="AC75" s="7"/>
      <c r="AD75" s="7"/>
      <c r="AE75" s="7"/>
    </row>
    <row r="76" spans="1:31" ht="18" customHeight="1" thickBot="1">
      <c r="A76" s="25"/>
      <c r="B76" s="280"/>
      <c r="C76" s="25"/>
      <c r="D76" s="47"/>
      <c r="E76" s="132" t="s">
        <v>37</v>
      </c>
      <c r="F76" s="92"/>
      <c r="G76" s="92"/>
      <c r="H76" s="92"/>
      <c r="I76" s="92"/>
      <c r="J76" s="92"/>
      <c r="K76" s="92"/>
      <c r="L76" s="92"/>
      <c r="M76" s="92"/>
      <c r="N76" s="92"/>
      <c r="O76" s="92"/>
      <c r="P76" s="49"/>
      <c r="Q76" s="591"/>
      <c r="R76" s="591"/>
      <c r="S76" s="591"/>
      <c r="T76" s="591"/>
      <c r="U76" s="591"/>
      <c r="V76" s="591"/>
      <c r="W76" s="591"/>
      <c r="X76" s="591"/>
      <c r="Y76" s="84"/>
      <c r="Z76" s="84"/>
      <c r="AA76" s="7"/>
      <c r="AB76" s="7"/>
      <c r="AC76" s="7"/>
      <c r="AD76" s="7"/>
      <c r="AE76" s="7"/>
    </row>
    <row r="77" spans="1:31" ht="18" customHeight="1" thickTop="1" thickBot="1">
      <c r="A77" s="25"/>
      <c r="B77" s="25"/>
      <c r="C77" s="25"/>
      <c r="D77" s="47"/>
      <c r="E77" s="133" t="s">
        <v>24</v>
      </c>
      <c r="F77" s="587" t="s">
        <v>31</v>
      </c>
      <c r="G77" s="588"/>
      <c r="H77" s="588"/>
      <c r="I77" s="44" t="str">
        <f>'共有ｼｰﾄ&lt;単元構想＞'!$I$30</f>
        <v>1時間</v>
      </c>
      <c r="J77" s="305" t="s">
        <v>32</v>
      </c>
      <c r="K77" s="305"/>
      <c r="L77" s="149" t="str">
        <f>'共有ｼｰﾄ&lt;単元構想＞'!$I$23</f>
        <v>1時間</v>
      </c>
      <c r="M77" s="323" t="s">
        <v>33</v>
      </c>
      <c r="N77" s="323"/>
      <c r="O77" s="148" t="str">
        <f>'共有ｼｰﾄ&lt;単元構想＞'!$I$30</f>
        <v>1時間</v>
      </c>
      <c r="P77" s="48"/>
      <c r="Q77" s="82" t="s">
        <v>215</v>
      </c>
      <c r="R77" s="443" t="s">
        <v>230</v>
      </c>
      <c r="S77" s="444"/>
      <c r="T77" s="445" t="s">
        <v>231</v>
      </c>
      <c r="U77" s="446"/>
      <c r="V77" s="445" t="s">
        <v>227</v>
      </c>
      <c r="W77" s="446"/>
      <c r="X77" s="130" t="s">
        <v>228</v>
      </c>
      <c r="Y77" s="8"/>
      <c r="Z77" s="8"/>
      <c r="AA77" s="7"/>
      <c r="AB77" s="7"/>
      <c r="AC77" s="7"/>
      <c r="AD77" s="7"/>
      <c r="AE77" s="7"/>
    </row>
    <row r="78" spans="1:31" ht="18" customHeight="1">
      <c r="A78" s="25"/>
      <c r="B78" s="275" t="s">
        <v>289</v>
      </c>
      <c r="C78" s="25"/>
      <c r="D78" s="47"/>
      <c r="E78" s="455" t="s">
        <v>35</v>
      </c>
      <c r="F78" s="581" t="str">
        <f>'共有ｼｰﾄ&lt;単元構想＞'!$I$17</f>
        <v>動画でよい例、悪い例を見て人と接する上で大切なことを確認し、練習する</v>
      </c>
      <c r="G78" s="582"/>
      <c r="H78" s="582"/>
      <c r="I78" s="583"/>
      <c r="J78" s="376" t="str">
        <f>'共有ｼｰﾄ&lt;単元構想＞'!$I$24</f>
        <v>店員側、お客側に分かれ模擬販売を行う</v>
      </c>
      <c r="K78" s="376"/>
      <c r="L78" s="482"/>
      <c r="M78" s="376" t="str">
        <f>'共有ｼｰﾄ&lt;単元構想＞'!$I$31</f>
        <v>中学部の生徒に対して販売を行う</v>
      </c>
      <c r="N78" s="376"/>
      <c r="O78" s="482"/>
      <c r="P78" s="48"/>
      <c r="Q78" s="19"/>
      <c r="R78" s="365" t="s">
        <v>45</v>
      </c>
      <c r="S78" s="365" t="s">
        <v>46</v>
      </c>
      <c r="T78" s="365" t="s">
        <v>146</v>
      </c>
      <c r="U78" s="365" t="s">
        <v>47</v>
      </c>
      <c r="V78" s="365" t="s">
        <v>48</v>
      </c>
      <c r="W78" s="365" t="s">
        <v>49</v>
      </c>
      <c r="X78" s="365" t="s">
        <v>147</v>
      </c>
      <c r="Y78" s="85"/>
      <c r="Z78" s="85"/>
      <c r="AA78" s="7"/>
      <c r="AB78" s="7"/>
      <c r="AC78" s="7"/>
      <c r="AD78" s="7"/>
      <c r="AE78" s="7"/>
    </row>
    <row r="79" spans="1:31" ht="18" customHeight="1">
      <c r="A79" s="25"/>
      <c r="B79" s="311"/>
      <c r="C79" s="25"/>
      <c r="D79" s="47"/>
      <c r="E79" s="456"/>
      <c r="F79" s="584"/>
      <c r="G79" s="585"/>
      <c r="H79" s="585"/>
      <c r="I79" s="586"/>
      <c r="J79" s="377"/>
      <c r="K79" s="377"/>
      <c r="L79" s="483"/>
      <c r="M79" s="377"/>
      <c r="N79" s="377"/>
      <c r="O79" s="483"/>
      <c r="P79" s="48"/>
      <c r="Q79" s="20"/>
      <c r="R79" s="366"/>
      <c r="S79" s="366"/>
      <c r="T79" s="366"/>
      <c r="U79" s="366"/>
      <c r="V79" s="366"/>
      <c r="W79" s="366"/>
      <c r="X79" s="366"/>
      <c r="Y79" s="86"/>
      <c r="Z79" s="86"/>
      <c r="AA79" s="7"/>
      <c r="AB79" s="7"/>
      <c r="AC79" s="7"/>
      <c r="AD79" s="7"/>
      <c r="AE79" s="7"/>
    </row>
    <row r="80" spans="1:31" ht="18" customHeight="1" thickBot="1">
      <c r="A80" s="25"/>
      <c r="B80" s="312"/>
      <c r="C80" s="25"/>
      <c r="D80" s="47"/>
      <c r="E80" s="133" t="s">
        <v>26</v>
      </c>
      <c r="F80" s="485" t="str">
        <f>'共有ｼｰﾄ&lt;単元構想＞'!$L$18</f>
        <v>伝えようとする力</v>
      </c>
      <c r="G80" s="385"/>
      <c r="H80" s="385"/>
      <c r="I80" s="486"/>
      <c r="J80" s="293" t="str">
        <f>'共有ｼｰﾄ&lt;単元構想＞'!$L$25</f>
        <v>苦手なことに対処しようとする力</v>
      </c>
      <c r="K80" s="293"/>
      <c r="L80" s="294"/>
      <c r="M80" s="293" t="str">
        <f>'共有ｼｰﾄ&lt;単元構想＞'!$L$32</f>
        <v>計画・立案・実行しようとする力</v>
      </c>
      <c r="N80" s="293"/>
      <c r="O80" s="294"/>
      <c r="P80" s="48"/>
      <c r="Q80" s="21"/>
      <c r="R80" s="367"/>
      <c r="S80" s="367"/>
      <c r="T80" s="367"/>
      <c r="U80" s="367"/>
      <c r="V80" s="367"/>
      <c r="W80" s="367"/>
      <c r="X80" s="367"/>
      <c r="Y80" s="84"/>
      <c r="Z80" s="84"/>
      <c r="AA80" s="7"/>
      <c r="AB80" s="7"/>
      <c r="AC80" s="7"/>
      <c r="AD80" s="7"/>
      <c r="AE80" s="7"/>
    </row>
    <row r="81" spans="1:31" ht="18" customHeight="1" thickBot="1">
      <c r="A81" s="25"/>
      <c r="B81" s="25"/>
      <c r="C81" s="25"/>
      <c r="D81" s="47"/>
      <c r="E81" s="427" t="s">
        <v>36</v>
      </c>
      <c r="F81" s="569" t="str">
        <f>'共有ｼｰﾄ&lt;単元構想＞'!$L$19</f>
        <v>店員として、どんな態度がよいのか考える</v>
      </c>
      <c r="G81" s="570"/>
      <c r="H81" s="570"/>
      <c r="I81" s="571"/>
      <c r="J81" s="435" t="str">
        <f>'共有ｼｰﾄ&lt;単元構想＞'!$L$26</f>
        <v>自分で目標を決めて接客の練習をする</v>
      </c>
      <c r="K81" s="435"/>
      <c r="L81" s="472"/>
      <c r="M81" s="435" t="str">
        <f>'共有ｼｰﾄ&lt;単元構想＞'!$L$33</f>
        <v>これまで学んだポイントを意識しながら実践する</v>
      </c>
      <c r="N81" s="435"/>
      <c r="O81" s="472"/>
      <c r="P81" s="50"/>
      <c r="Q81" s="359" t="s">
        <v>92</v>
      </c>
      <c r="R81" s="387" t="s">
        <v>260</v>
      </c>
      <c r="S81" s="387" t="s">
        <v>261</v>
      </c>
      <c r="T81" s="362" t="s">
        <v>262</v>
      </c>
      <c r="U81" s="362" t="s">
        <v>263</v>
      </c>
      <c r="V81" s="362" t="s">
        <v>311</v>
      </c>
      <c r="W81" s="362" t="s">
        <v>321</v>
      </c>
      <c r="X81" s="362" t="s">
        <v>264</v>
      </c>
      <c r="Y81" s="84"/>
      <c r="Z81" s="84"/>
      <c r="AA81" s="7"/>
      <c r="AB81" s="7"/>
      <c r="AC81" s="7"/>
      <c r="AD81" s="7"/>
      <c r="AE81" s="7"/>
    </row>
    <row r="82" spans="1:31" ht="15.6" customHeight="1">
      <c r="A82" s="25"/>
      <c r="B82" s="337" t="s">
        <v>290</v>
      </c>
      <c r="C82" s="25"/>
      <c r="D82" s="47"/>
      <c r="E82" s="428"/>
      <c r="F82" s="572"/>
      <c r="G82" s="573"/>
      <c r="H82" s="573"/>
      <c r="I82" s="574"/>
      <c r="J82" s="436"/>
      <c r="K82" s="436"/>
      <c r="L82" s="473"/>
      <c r="M82" s="436"/>
      <c r="N82" s="436"/>
      <c r="O82" s="473"/>
      <c r="P82" s="50"/>
      <c r="Q82" s="360"/>
      <c r="R82" s="388"/>
      <c r="S82" s="388"/>
      <c r="T82" s="363"/>
      <c r="U82" s="363"/>
      <c r="V82" s="363"/>
      <c r="W82" s="363"/>
      <c r="X82" s="363"/>
      <c r="Y82" s="84"/>
      <c r="Z82" s="84"/>
      <c r="AA82" s="7"/>
      <c r="AB82" s="7"/>
      <c r="AC82" s="7"/>
      <c r="AD82" s="7"/>
      <c r="AE82" s="7"/>
    </row>
    <row r="83" spans="1:31" ht="18" customHeight="1">
      <c r="A83" s="25"/>
      <c r="B83" s="338"/>
      <c r="C83" s="25"/>
      <c r="D83" s="47"/>
      <c r="E83" s="185" t="s">
        <v>244</v>
      </c>
      <c r="F83" s="567" t="str">
        <f>'共有ｼｰﾄ&lt;単元構想＞'!$L$20</f>
        <v>ふさわしい店員例とふさわしくない店員例動画</v>
      </c>
      <c r="G83" s="301"/>
      <c r="H83" s="301"/>
      <c r="I83" s="410"/>
      <c r="J83" s="568" t="str">
        <f>'共有ｼｰﾄ&lt;単元構想＞'!$L$27</f>
        <v>接客のポイント</v>
      </c>
      <c r="K83" s="299"/>
      <c r="L83" s="309"/>
      <c r="M83" s="321" t="str">
        <f>'共有ｼｰﾄ&lt;単元構想＞'!$L$34</f>
        <v>接客のポイント</v>
      </c>
      <c r="N83" s="299"/>
      <c r="O83" s="309"/>
      <c r="P83" s="51"/>
      <c r="Q83" s="360"/>
      <c r="R83" s="388"/>
      <c r="S83" s="388"/>
      <c r="T83" s="363"/>
      <c r="U83" s="363"/>
      <c r="V83" s="363"/>
      <c r="W83" s="363"/>
      <c r="X83" s="363"/>
      <c r="Y83" s="84"/>
      <c r="Z83" s="84"/>
      <c r="AA83" s="7"/>
      <c r="AB83" s="7"/>
      <c r="AC83" s="7"/>
      <c r="AD83" s="7"/>
      <c r="AE83" s="7"/>
    </row>
    <row r="84" spans="1:31" ht="18" customHeight="1" thickBot="1">
      <c r="A84" s="25"/>
      <c r="B84" s="339"/>
      <c r="C84" s="25"/>
      <c r="D84" s="47"/>
      <c r="E84" s="134" t="s">
        <v>38</v>
      </c>
      <c r="F84" s="475" t="str">
        <f>'共有ｼｰﾄ&lt;単元構想＞'!$J$21</f>
        <v>　一人一人が集団において役割が得られるよう工夫する</v>
      </c>
      <c r="G84" s="476"/>
      <c r="H84" s="476"/>
      <c r="I84" s="477"/>
      <c r="J84" s="441" t="str">
        <f>'共有ｼｰﾄ&lt;単元構想＞'!$J$28</f>
        <v>　活動後に、充実感や達成感、自己肯定感が得られるように指導する</v>
      </c>
      <c r="K84" s="441"/>
      <c r="L84" s="442"/>
      <c r="M84" s="441" t="str">
        <f>'共有ｼｰﾄ&lt;単元構想＞'!$J$35</f>
        <v>　自発的な活動を大切にし、主体的な活動を促すように指導する</v>
      </c>
      <c r="N84" s="441"/>
      <c r="O84" s="442"/>
      <c r="P84" s="52"/>
      <c r="Q84" s="361"/>
      <c r="R84" s="389"/>
      <c r="S84" s="389"/>
      <c r="T84" s="364"/>
      <c r="U84" s="364"/>
      <c r="V84" s="364"/>
      <c r="W84" s="364"/>
      <c r="X84" s="364"/>
      <c r="Y84" s="83"/>
      <c r="Z84" s="83"/>
      <c r="AA84" s="7"/>
      <c r="AB84" s="7"/>
      <c r="AC84" s="7"/>
      <c r="AD84" s="7"/>
      <c r="AE84" s="7"/>
    </row>
    <row r="85" spans="1:31" ht="19.2" customHeight="1">
      <c r="A85" s="25"/>
      <c r="B85" s="33"/>
      <c r="C85" s="25"/>
      <c r="D85" s="47"/>
      <c r="E85" s="162"/>
      <c r="F85" s="140"/>
      <c r="G85" s="140"/>
      <c r="H85" s="140"/>
      <c r="I85" s="140"/>
      <c r="J85" s="140"/>
      <c r="K85" s="140"/>
      <c r="L85" s="140"/>
      <c r="M85" s="140"/>
      <c r="N85" s="140"/>
      <c r="O85" s="140"/>
      <c r="P85" s="52"/>
      <c r="Q85" s="359" t="s">
        <v>93</v>
      </c>
      <c r="R85" s="362" t="s">
        <v>265</v>
      </c>
      <c r="S85" s="362" t="s">
        <v>312</v>
      </c>
      <c r="T85" s="362" t="s">
        <v>266</v>
      </c>
      <c r="U85" s="362" t="s">
        <v>267</v>
      </c>
      <c r="V85" s="362" t="s">
        <v>317</v>
      </c>
      <c r="W85" s="362" t="s">
        <v>331</v>
      </c>
      <c r="X85" s="362" t="s">
        <v>268</v>
      </c>
      <c r="Y85" s="83"/>
      <c r="Z85" s="83"/>
      <c r="AA85" s="7"/>
      <c r="AB85" s="7"/>
      <c r="AC85" s="7"/>
      <c r="AD85" s="7"/>
      <c r="AE85" s="7"/>
    </row>
    <row r="86" spans="1:31" ht="21.6" customHeight="1" thickBot="1">
      <c r="A86" s="25"/>
      <c r="B86" s="25" t="s">
        <v>196</v>
      </c>
      <c r="C86" s="25"/>
      <c r="D86" s="47"/>
      <c r="E86" s="135" t="s">
        <v>297</v>
      </c>
      <c r="F86" s="140"/>
      <c r="G86" s="140"/>
      <c r="H86" s="140"/>
      <c r="I86" s="140"/>
      <c r="J86" s="140"/>
      <c r="K86" s="140"/>
      <c r="L86" s="140"/>
      <c r="M86" s="140"/>
      <c r="N86" s="140"/>
      <c r="O86" s="140"/>
      <c r="P86" s="52"/>
      <c r="Q86" s="360"/>
      <c r="R86" s="363"/>
      <c r="S86" s="363"/>
      <c r="T86" s="363"/>
      <c r="U86" s="363"/>
      <c r="V86" s="363"/>
      <c r="W86" s="363"/>
      <c r="X86" s="363"/>
      <c r="Y86" s="84"/>
      <c r="Z86" s="84"/>
      <c r="AA86" s="7"/>
      <c r="AB86" s="7"/>
      <c r="AC86" s="7"/>
      <c r="AD86" s="7"/>
      <c r="AE86" s="7"/>
    </row>
    <row r="87" spans="1:31" ht="18" customHeight="1">
      <c r="A87" s="25"/>
      <c r="B87" s="343" t="s">
        <v>286</v>
      </c>
      <c r="C87" s="25"/>
      <c r="D87" s="47"/>
      <c r="E87" s="137"/>
      <c r="F87" s="457" t="s">
        <v>220</v>
      </c>
      <c r="G87" s="457"/>
      <c r="H87" s="292" t="s">
        <v>159</v>
      </c>
      <c r="I87" s="293"/>
      <c r="J87" s="293"/>
      <c r="K87" s="293"/>
      <c r="L87" s="294"/>
      <c r="M87" s="310" t="s">
        <v>163</v>
      </c>
      <c r="N87" s="310"/>
      <c r="O87" s="138" t="s">
        <v>22</v>
      </c>
      <c r="P87" s="53"/>
      <c r="Q87" s="360"/>
      <c r="R87" s="363"/>
      <c r="S87" s="363"/>
      <c r="T87" s="363"/>
      <c r="U87" s="363"/>
      <c r="V87" s="363"/>
      <c r="W87" s="363"/>
      <c r="X87" s="363"/>
      <c r="Y87" s="84"/>
      <c r="Z87" s="84"/>
      <c r="AA87" s="7"/>
      <c r="AB87" s="7"/>
      <c r="AC87" s="7"/>
      <c r="AD87" s="7"/>
      <c r="AE87" s="7"/>
    </row>
    <row r="88" spans="1:31" ht="13.2" customHeight="1">
      <c r="A88" s="25"/>
      <c r="B88" s="344"/>
      <c r="C88" s="25"/>
      <c r="D88" s="47"/>
      <c r="E88" s="310" t="str">
        <f>'共有ｼｰﾄ&lt;単元構想＞'!$O$4</f>
        <v>M</v>
      </c>
      <c r="F88" s="541"/>
      <c r="G88" s="542"/>
      <c r="H88" s="296"/>
      <c r="I88" s="139" t="s">
        <v>26</v>
      </c>
      <c r="J88" s="317" t="e">
        <f>VLOOKUP(H88,$AA$11:$AD$45,2,FALSE)</f>
        <v>#N/A</v>
      </c>
      <c r="K88" s="318"/>
      <c r="L88" s="319"/>
      <c r="M88" s="317" t="e">
        <f>VLOOKUP(H88,$AA$11:$AD$45,4,FALSE)</f>
        <v>#N/A</v>
      </c>
      <c r="N88" s="319"/>
      <c r="O88" s="324"/>
      <c r="P88" s="53"/>
      <c r="Q88" s="361"/>
      <c r="R88" s="364"/>
      <c r="S88" s="364"/>
      <c r="T88" s="364"/>
      <c r="U88" s="364"/>
      <c r="V88" s="364"/>
      <c r="W88" s="364"/>
      <c r="X88" s="364"/>
      <c r="Y88" s="84"/>
      <c r="Z88" s="84"/>
      <c r="AA88" s="7"/>
      <c r="AB88" s="7"/>
      <c r="AC88" s="7"/>
      <c r="AD88" s="7"/>
      <c r="AE88" s="7"/>
    </row>
    <row r="89" spans="1:31" ht="12" customHeight="1">
      <c r="A89" s="25"/>
      <c r="B89" s="344"/>
      <c r="C89" s="25"/>
      <c r="D89" s="47"/>
      <c r="E89" s="310"/>
      <c r="F89" s="538"/>
      <c r="G89" s="539"/>
      <c r="H89" s="297"/>
      <c r="I89" s="540" t="s">
        <v>161</v>
      </c>
      <c r="J89" s="557" t="e">
        <f>VLOOKUP(H88,$AA$11:$AD$45,3,FALSE)</f>
        <v>#N/A</v>
      </c>
      <c r="K89" s="558"/>
      <c r="L89" s="559"/>
      <c r="M89" s="563"/>
      <c r="N89" s="564"/>
      <c r="O89" s="325"/>
      <c r="P89" s="53"/>
      <c r="Q89" s="425" t="s">
        <v>94</v>
      </c>
      <c r="R89" s="426" t="s">
        <v>366</v>
      </c>
      <c r="S89" s="358" t="s">
        <v>269</v>
      </c>
      <c r="T89" s="358" t="s">
        <v>160</v>
      </c>
      <c r="U89" s="358" t="s">
        <v>313</v>
      </c>
      <c r="V89" s="358" t="s">
        <v>270</v>
      </c>
      <c r="W89" s="358" t="s">
        <v>271</v>
      </c>
      <c r="X89" s="358" t="s">
        <v>315</v>
      </c>
      <c r="Y89" s="84"/>
      <c r="Z89" s="84"/>
      <c r="AA89" s="7"/>
      <c r="AB89" s="7"/>
      <c r="AC89" s="7"/>
      <c r="AD89" s="7"/>
      <c r="AE89" s="7"/>
    </row>
    <row r="90" spans="1:31" ht="13.2" customHeight="1">
      <c r="A90" s="25"/>
      <c r="B90" s="344"/>
      <c r="C90" s="25"/>
      <c r="D90" s="47"/>
      <c r="E90" s="310"/>
      <c r="F90" s="396"/>
      <c r="G90" s="397"/>
      <c r="H90" s="298"/>
      <c r="I90" s="329"/>
      <c r="J90" s="560"/>
      <c r="K90" s="561"/>
      <c r="L90" s="562"/>
      <c r="M90" s="335"/>
      <c r="N90" s="336"/>
      <c r="O90" s="326"/>
      <c r="P90" s="53"/>
      <c r="Q90" s="425"/>
      <c r="R90" s="358"/>
      <c r="S90" s="358"/>
      <c r="T90" s="358"/>
      <c r="U90" s="358"/>
      <c r="V90" s="358"/>
      <c r="W90" s="358"/>
      <c r="X90" s="358"/>
      <c r="Y90" s="8"/>
      <c r="Z90" s="8"/>
      <c r="AA90" s="7"/>
      <c r="AB90" s="7"/>
      <c r="AC90" s="7"/>
      <c r="AD90" s="7"/>
      <c r="AE90" s="7"/>
    </row>
    <row r="91" spans="1:31" ht="13.2" customHeight="1" thickBot="1">
      <c r="A91" s="25"/>
      <c r="B91" s="345"/>
      <c r="C91" s="30"/>
      <c r="D91" s="47"/>
      <c r="E91" s="310" t="str">
        <f>'共有ｼｰﾄ&lt;単元構想＞'!$O$5</f>
        <v>N</v>
      </c>
      <c r="F91" s="541"/>
      <c r="G91" s="542"/>
      <c r="H91" s="296"/>
      <c r="I91" s="139" t="s">
        <v>26</v>
      </c>
      <c r="J91" s="317" t="e">
        <f>VLOOKUP(H91,$AA$11:$AD$45,2,FALSE)</f>
        <v>#N/A</v>
      </c>
      <c r="K91" s="318"/>
      <c r="L91" s="319"/>
      <c r="M91" s="317" t="e">
        <f>VLOOKUP(H91,$AA$11:$AD$45,4,FALSE)</f>
        <v>#N/A</v>
      </c>
      <c r="N91" s="319"/>
      <c r="O91" s="324"/>
      <c r="P91" s="53"/>
      <c r="Q91" s="425"/>
      <c r="R91" s="358"/>
      <c r="S91" s="358"/>
      <c r="T91" s="358"/>
      <c r="U91" s="358"/>
      <c r="V91" s="358"/>
      <c r="W91" s="358"/>
      <c r="X91" s="358"/>
      <c r="Y91" s="85"/>
      <c r="Z91" s="85"/>
      <c r="AA91" s="7"/>
      <c r="AB91" s="7"/>
      <c r="AC91" s="7"/>
      <c r="AD91" s="7"/>
      <c r="AE91" s="7"/>
    </row>
    <row r="92" spans="1:31" ht="12" customHeight="1">
      <c r="A92" s="25"/>
      <c r="B92" s="25"/>
      <c r="C92" s="25"/>
      <c r="D92" s="47"/>
      <c r="E92" s="310"/>
      <c r="F92" s="538"/>
      <c r="G92" s="539"/>
      <c r="H92" s="297"/>
      <c r="I92" s="540" t="s">
        <v>161</v>
      </c>
      <c r="J92" s="557" t="e">
        <f>VLOOKUP(H91,$AA$11:$AD$45,3,FALSE)</f>
        <v>#N/A</v>
      </c>
      <c r="K92" s="558"/>
      <c r="L92" s="559"/>
      <c r="M92" s="565"/>
      <c r="N92" s="566"/>
      <c r="O92" s="325"/>
      <c r="P92" s="53"/>
      <c r="Q92" s="425"/>
      <c r="R92" s="358"/>
      <c r="S92" s="358"/>
      <c r="T92" s="358"/>
      <c r="U92" s="358"/>
      <c r="V92" s="358"/>
      <c r="W92" s="358"/>
      <c r="X92" s="358"/>
      <c r="Y92" s="86"/>
      <c r="Z92" s="86"/>
      <c r="AA92" s="7"/>
      <c r="AB92" s="7"/>
      <c r="AC92" s="7"/>
      <c r="AD92" s="7"/>
      <c r="AE92" s="7"/>
    </row>
    <row r="93" spans="1:31" ht="13.2" customHeight="1" thickBot="1">
      <c r="A93" s="25"/>
      <c r="B93" s="40" t="s">
        <v>217</v>
      </c>
      <c r="C93" s="41"/>
      <c r="D93" s="47"/>
      <c r="E93" s="310"/>
      <c r="F93" s="396"/>
      <c r="G93" s="397"/>
      <c r="H93" s="298"/>
      <c r="I93" s="329"/>
      <c r="J93" s="560"/>
      <c r="K93" s="561"/>
      <c r="L93" s="562"/>
      <c r="M93" s="348"/>
      <c r="N93" s="349"/>
      <c r="O93" s="326"/>
      <c r="P93" s="53"/>
      <c r="Q93" s="425"/>
      <c r="R93" s="358"/>
      <c r="S93" s="358"/>
      <c r="T93" s="358"/>
      <c r="U93" s="358"/>
      <c r="V93" s="358"/>
      <c r="W93" s="358"/>
      <c r="X93" s="358"/>
      <c r="Y93" s="84"/>
      <c r="Z93" s="84"/>
      <c r="AA93" s="7"/>
      <c r="AB93" s="7"/>
      <c r="AC93" s="7"/>
      <c r="AD93" s="7"/>
      <c r="AE93" s="7"/>
    </row>
    <row r="94" spans="1:31" ht="13.2" customHeight="1">
      <c r="A94" s="25"/>
      <c r="B94" s="275" t="s">
        <v>274</v>
      </c>
      <c r="C94" s="25"/>
      <c r="D94" s="47"/>
      <c r="E94" s="310" t="str">
        <f>'共有ｼｰﾄ&lt;単元構想＞'!$O$6</f>
        <v>O</v>
      </c>
      <c r="F94" s="541"/>
      <c r="G94" s="542"/>
      <c r="H94" s="296"/>
      <c r="I94" s="139" t="s">
        <v>26</v>
      </c>
      <c r="J94" s="317" t="e">
        <f>VLOOKUP(H94,$AA$11:$AD$45,2,FALSE)</f>
        <v>#N/A</v>
      </c>
      <c r="K94" s="318"/>
      <c r="L94" s="319"/>
      <c r="M94" s="317" t="e">
        <f>VLOOKUP(H94,$AA$11:$AD$45,4,FALSE)</f>
        <v>#N/A</v>
      </c>
      <c r="N94" s="319"/>
      <c r="O94" s="324"/>
      <c r="P94" s="53"/>
      <c r="Q94" s="359" t="s">
        <v>74</v>
      </c>
      <c r="R94" s="362" t="s">
        <v>148</v>
      </c>
      <c r="S94" s="362" t="s">
        <v>272</v>
      </c>
      <c r="T94" s="362" t="s">
        <v>149</v>
      </c>
      <c r="U94" s="362" t="s">
        <v>150</v>
      </c>
      <c r="V94" s="362" t="s">
        <v>273</v>
      </c>
      <c r="W94" s="362" t="s">
        <v>329</v>
      </c>
      <c r="X94" s="362" t="s">
        <v>155</v>
      </c>
      <c r="Y94" s="84"/>
      <c r="Z94" s="84"/>
      <c r="AA94" s="7"/>
      <c r="AB94" s="7"/>
      <c r="AC94" s="7"/>
      <c r="AD94" s="7"/>
      <c r="AE94" s="7"/>
    </row>
    <row r="95" spans="1:31" ht="12" customHeight="1">
      <c r="A95" s="25"/>
      <c r="B95" s="311"/>
      <c r="C95" s="25"/>
      <c r="D95" s="47"/>
      <c r="E95" s="310"/>
      <c r="F95" s="538"/>
      <c r="G95" s="539"/>
      <c r="H95" s="297"/>
      <c r="I95" s="540" t="s">
        <v>161</v>
      </c>
      <c r="J95" s="557" t="e">
        <f>VLOOKUP(H94,$AA$11:$AD$45,3,FALSE)</f>
        <v>#N/A</v>
      </c>
      <c r="K95" s="558"/>
      <c r="L95" s="559"/>
      <c r="M95" s="565"/>
      <c r="N95" s="566"/>
      <c r="O95" s="325"/>
      <c r="P95" s="53"/>
      <c r="Q95" s="360"/>
      <c r="R95" s="363"/>
      <c r="S95" s="363"/>
      <c r="T95" s="363"/>
      <c r="U95" s="363"/>
      <c r="V95" s="363"/>
      <c r="W95" s="363"/>
      <c r="X95" s="363"/>
      <c r="Y95" s="84"/>
      <c r="Z95" s="84"/>
      <c r="AA95" s="7"/>
      <c r="AB95" s="7"/>
      <c r="AC95" s="7"/>
      <c r="AD95" s="7"/>
      <c r="AE95" s="7"/>
    </row>
    <row r="96" spans="1:31" ht="13.2" customHeight="1">
      <c r="A96" s="25"/>
      <c r="B96" s="311"/>
      <c r="C96" s="25"/>
      <c r="D96" s="47"/>
      <c r="E96" s="310"/>
      <c r="F96" s="396"/>
      <c r="G96" s="397"/>
      <c r="H96" s="298"/>
      <c r="I96" s="329"/>
      <c r="J96" s="560"/>
      <c r="K96" s="561"/>
      <c r="L96" s="562"/>
      <c r="M96" s="348"/>
      <c r="N96" s="349"/>
      <c r="O96" s="326"/>
      <c r="P96" s="53"/>
      <c r="Q96" s="360"/>
      <c r="R96" s="363"/>
      <c r="S96" s="363"/>
      <c r="T96" s="363"/>
      <c r="U96" s="363"/>
      <c r="V96" s="363"/>
      <c r="W96" s="363"/>
      <c r="X96" s="363"/>
      <c r="Y96" s="84"/>
      <c r="Z96" s="84"/>
      <c r="AA96" s="7"/>
      <c r="AB96" s="7"/>
      <c r="AC96" s="7"/>
      <c r="AD96" s="7"/>
      <c r="AE96" s="7"/>
    </row>
    <row r="97" spans="1:31" ht="13.2" customHeight="1">
      <c r="A97" s="25"/>
      <c r="B97" s="311"/>
      <c r="C97" s="25"/>
      <c r="D97" s="47"/>
      <c r="E97" s="310" t="str">
        <f>'共有ｼｰﾄ&lt;単元構想＞'!$O$7</f>
        <v>P</v>
      </c>
      <c r="F97" s="541"/>
      <c r="G97" s="542"/>
      <c r="H97" s="296"/>
      <c r="I97" s="139" t="s">
        <v>26</v>
      </c>
      <c r="J97" s="317" t="e">
        <f>VLOOKUP(H97,$AA$11:$AD$45,2,FALSE)</f>
        <v>#N/A</v>
      </c>
      <c r="K97" s="318"/>
      <c r="L97" s="319"/>
      <c r="M97" s="317" t="e">
        <f>VLOOKUP(H97,$AA$11:$AD$45,4,FALSE)</f>
        <v>#N/A</v>
      </c>
      <c r="N97" s="319"/>
      <c r="O97" s="324"/>
      <c r="P97" s="53"/>
      <c r="Q97" s="360"/>
      <c r="R97" s="363"/>
      <c r="S97" s="363"/>
      <c r="T97" s="363"/>
      <c r="U97" s="363"/>
      <c r="V97" s="363"/>
      <c r="W97" s="363"/>
      <c r="X97" s="363"/>
      <c r="Y97" s="83"/>
      <c r="Z97" s="83"/>
      <c r="AA97" s="7"/>
      <c r="AB97" s="7"/>
      <c r="AC97" s="7"/>
      <c r="AD97" s="7"/>
      <c r="AE97" s="7"/>
    </row>
    <row r="98" spans="1:31" ht="12" customHeight="1" thickBot="1">
      <c r="A98" s="25"/>
      <c r="B98" s="312"/>
      <c r="C98" s="25"/>
      <c r="D98" s="47"/>
      <c r="E98" s="310"/>
      <c r="F98" s="538"/>
      <c r="G98" s="539"/>
      <c r="H98" s="297"/>
      <c r="I98" s="540" t="s">
        <v>161</v>
      </c>
      <c r="J98" s="557" t="e">
        <f>VLOOKUP(H97,$AA$11:$AD$45,3,FALSE)</f>
        <v>#N/A</v>
      </c>
      <c r="K98" s="558"/>
      <c r="L98" s="559"/>
      <c r="M98" s="563"/>
      <c r="N98" s="564"/>
      <c r="O98" s="325"/>
      <c r="P98" s="53"/>
      <c r="Q98" s="361"/>
      <c r="R98" s="364"/>
      <c r="S98" s="364"/>
      <c r="T98" s="364"/>
      <c r="U98" s="364"/>
      <c r="V98" s="364"/>
      <c r="W98" s="364"/>
      <c r="X98" s="364"/>
      <c r="Y98" s="83"/>
      <c r="Z98" s="83"/>
      <c r="AA98" s="7"/>
      <c r="AB98" s="7"/>
      <c r="AC98" s="7"/>
      <c r="AD98" s="7"/>
      <c r="AE98" s="7"/>
    </row>
    <row r="99" spans="1:31" ht="13.2" customHeight="1">
      <c r="A99" s="25"/>
      <c r="B99" s="29"/>
      <c r="C99" s="25"/>
      <c r="D99" s="47"/>
      <c r="E99" s="310"/>
      <c r="F99" s="396"/>
      <c r="G99" s="397"/>
      <c r="H99" s="298"/>
      <c r="I99" s="329"/>
      <c r="J99" s="560"/>
      <c r="K99" s="561"/>
      <c r="L99" s="562"/>
      <c r="M99" s="335"/>
      <c r="N99" s="336"/>
      <c r="O99" s="326"/>
      <c r="P99" s="53"/>
      <c r="Q99" s="359" t="s">
        <v>95</v>
      </c>
      <c r="R99" s="362" t="s">
        <v>151</v>
      </c>
      <c r="S99" s="362" t="s">
        <v>350</v>
      </c>
      <c r="T99" s="362" t="s">
        <v>152</v>
      </c>
      <c r="U99" s="362" t="s">
        <v>153</v>
      </c>
      <c r="V99" s="362" t="s">
        <v>154</v>
      </c>
      <c r="W99" s="362" t="s">
        <v>349</v>
      </c>
      <c r="X99" s="362" t="s">
        <v>156</v>
      </c>
      <c r="Y99" s="7"/>
      <c r="Z99" s="7"/>
      <c r="AA99" s="7"/>
      <c r="AB99" s="7"/>
      <c r="AC99" s="7"/>
      <c r="AD99" s="7"/>
      <c r="AE99" s="7"/>
    </row>
    <row r="100" spans="1:31" ht="13.2" customHeight="1">
      <c r="A100" s="25"/>
      <c r="B100" s="25"/>
      <c r="C100" s="25"/>
      <c r="D100" s="47"/>
      <c r="E100" s="310" t="str">
        <f>'共有ｼｰﾄ&lt;単元構想＞'!$O$8</f>
        <v>Q</v>
      </c>
      <c r="F100" s="541"/>
      <c r="G100" s="542"/>
      <c r="H100" s="296"/>
      <c r="I100" s="139" t="s">
        <v>26</v>
      </c>
      <c r="J100" s="317" t="e">
        <f>VLOOKUP(H100,$AA$11:$AD$45,2,FALSE)</f>
        <v>#N/A</v>
      </c>
      <c r="K100" s="318"/>
      <c r="L100" s="319"/>
      <c r="M100" s="317" t="e">
        <f>VLOOKUP(H100,$AA$11:$AD$45,4,FALSE)</f>
        <v>#N/A</v>
      </c>
      <c r="N100" s="319"/>
      <c r="O100" s="324"/>
      <c r="P100" s="53"/>
      <c r="Q100" s="360"/>
      <c r="R100" s="363"/>
      <c r="S100" s="363"/>
      <c r="T100" s="363"/>
      <c r="U100" s="363"/>
      <c r="V100" s="363"/>
      <c r="W100" s="363"/>
      <c r="X100" s="363"/>
      <c r="Y100" s="7"/>
      <c r="Z100" s="7"/>
      <c r="AA100" s="7"/>
      <c r="AB100" s="7"/>
      <c r="AC100" s="7"/>
      <c r="AD100" s="7"/>
      <c r="AE100" s="7"/>
    </row>
    <row r="101" spans="1:31" ht="12" customHeight="1">
      <c r="A101" s="25"/>
      <c r="B101" s="271"/>
      <c r="C101" s="25"/>
      <c r="D101" s="47"/>
      <c r="E101" s="310"/>
      <c r="F101" s="538"/>
      <c r="G101" s="539"/>
      <c r="H101" s="297"/>
      <c r="I101" s="540" t="s">
        <v>161</v>
      </c>
      <c r="J101" s="557" t="e">
        <f>VLOOKUP(H100,$AA$11:$AD$45,3,FALSE)</f>
        <v>#N/A</v>
      </c>
      <c r="K101" s="558"/>
      <c r="L101" s="559"/>
      <c r="M101" s="563"/>
      <c r="N101" s="564"/>
      <c r="O101" s="325"/>
      <c r="P101" s="53"/>
      <c r="Q101" s="360"/>
      <c r="R101" s="363"/>
      <c r="S101" s="363"/>
      <c r="T101" s="363"/>
      <c r="U101" s="363"/>
      <c r="V101" s="363"/>
      <c r="W101" s="363"/>
      <c r="X101" s="363"/>
      <c r="Y101" s="7"/>
      <c r="Z101" s="7"/>
      <c r="AA101" s="7"/>
      <c r="AB101" s="7"/>
      <c r="AC101" s="7"/>
      <c r="AD101" s="7"/>
      <c r="AE101" s="7"/>
    </row>
    <row r="102" spans="1:31" ht="13.2" customHeight="1">
      <c r="A102" s="25"/>
      <c r="B102" s="271"/>
      <c r="C102" s="25"/>
      <c r="D102" s="47"/>
      <c r="E102" s="310"/>
      <c r="F102" s="396"/>
      <c r="G102" s="397"/>
      <c r="H102" s="298"/>
      <c r="I102" s="329"/>
      <c r="J102" s="560"/>
      <c r="K102" s="561"/>
      <c r="L102" s="562"/>
      <c r="M102" s="335"/>
      <c r="N102" s="336"/>
      <c r="O102" s="326"/>
      <c r="P102" s="54"/>
      <c r="Q102" s="360"/>
      <c r="R102" s="363"/>
      <c r="S102" s="363"/>
      <c r="T102" s="363"/>
      <c r="U102" s="363"/>
      <c r="V102" s="363"/>
      <c r="W102" s="363"/>
      <c r="X102" s="363"/>
      <c r="Y102" s="7"/>
      <c r="Z102" s="7"/>
      <c r="AA102" s="7"/>
      <c r="AB102" s="7"/>
      <c r="AC102" s="7"/>
      <c r="AD102" s="7"/>
      <c r="AE102" s="7"/>
    </row>
    <row r="103" spans="1:31" ht="13.2" customHeight="1">
      <c r="A103" s="25"/>
      <c r="B103" s="271"/>
      <c r="C103" s="25"/>
      <c r="D103" s="47"/>
      <c r="E103" s="310" t="str">
        <f>'共有ｼｰﾄ&lt;単元構想＞'!$O$9</f>
        <v>R</v>
      </c>
      <c r="F103" s="316"/>
      <c r="G103" s="316"/>
      <c r="H103" s="296"/>
      <c r="I103" s="139" t="s">
        <v>26</v>
      </c>
      <c r="J103" s="317" t="e">
        <f>VLOOKUP(H103,$AA$11:$AD$45,2,FALSE)</f>
        <v>#N/A</v>
      </c>
      <c r="K103" s="318"/>
      <c r="L103" s="319"/>
      <c r="M103" s="320" t="e">
        <f>VLOOKUP(H103,$AA$11:$AD$45,4,FALSE)</f>
        <v>#N/A</v>
      </c>
      <c r="N103" s="320"/>
      <c r="O103" s="324"/>
      <c r="P103" s="54"/>
      <c r="Q103" s="361"/>
      <c r="R103" s="364"/>
      <c r="S103" s="364"/>
      <c r="T103" s="364"/>
      <c r="U103" s="364"/>
      <c r="V103" s="364"/>
      <c r="W103" s="364"/>
      <c r="X103" s="364"/>
      <c r="Y103" s="7"/>
      <c r="Z103" s="7"/>
      <c r="AA103" s="7"/>
      <c r="AB103" s="7"/>
      <c r="AC103" s="7"/>
      <c r="AD103" s="7"/>
      <c r="AE103" s="7"/>
    </row>
    <row r="104" spans="1:31" ht="12" customHeight="1">
      <c r="A104" s="25"/>
      <c r="B104" s="271"/>
      <c r="C104" s="25"/>
      <c r="D104" s="47"/>
      <c r="E104" s="310"/>
      <c r="F104" s="327"/>
      <c r="G104" s="327"/>
      <c r="H104" s="297"/>
      <c r="I104" s="329" t="s">
        <v>161</v>
      </c>
      <c r="J104" s="331" t="e">
        <f>VLOOKUP(H103,$AA$11:$AD$45,3,FALSE)</f>
        <v>#N/A</v>
      </c>
      <c r="K104" s="331"/>
      <c r="L104" s="331"/>
      <c r="M104" s="333"/>
      <c r="N104" s="334"/>
      <c r="O104" s="325"/>
      <c r="P104" s="47"/>
      <c r="Q104" s="288" t="s">
        <v>351</v>
      </c>
      <c r="R104" s="288"/>
      <c r="S104" s="288"/>
      <c r="T104" s="288"/>
      <c r="U104" s="288"/>
      <c r="V104" s="288"/>
      <c r="W104" s="288"/>
      <c r="X104" s="288"/>
      <c r="Y104" s="7"/>
      <c r="Z104" s="7"/>
      <c r="AA104" s="7"/>
      <c r="AB104" s="7"/>
      <c r="AC104" s="7"/>
      <c r="AD104" s="7"/>
      <c r="AE104" s="7"/>
    </row>
    <row r="105" spans="1:31" s="2" customFormat="1" ht="13.2" customHeight="1">
      <c r="A105" s="64"/>
      <c r="B105" s="25"/>
      <c r="C105" s="64"/>
      <c r="D105" s="47"/>
      <c r="E105" s="310"/>
      <c r="F105" s="328"/>
      <c r="G105" s="328"/>
      <c r="H105" s="298"/>
      <c r="I105" s="330"/>
      <c r="J105" s="332"/>
      <c r="K105" s="332"/>
      <c r="L105" s="332"/>
      <c r="M105" s="335"/>
      <c r="N105" s="336"/>
      <c r="O105" s="326"/>
      <c r="P105" s="48"/>
      <c r="Q105" s="289"/>
      <c r="R105" s="289"/>
      <c r="S105" s="289"/>
      <c r="T105" s="289"/>
      <c r="U105" s="289"/>
      <c r="V105" s="289"/>
      <c r="W105" s="289"/>
      <c r="X105" s="289"/>
      <c r="Y105" s="7"/>
      <c r="Z105" s="7"/>
      <c r="AA105" s="7"/>
      <c r="AB105" s="7"/>
      <c r="AC105" s="7"/>
      <c r="AD105" s="7"/>
      <c r="AE105" s="7"/>
    </row>
    <row r="106" spans="1:31" ht="18" customHeight="1">
      <c r="A106" s="25"/>
      <c r="B106" s="25"/>
      <c r="C106" s="25"/>
      <c r="D106" s="47"/>
      <c r="E106" s="48"/>
      <c r="F106" s="59"/>
      <c r="G106" s="59"/>
      <c r="H106" s="60"/>
      <c r="I106" s="61"/>
      <c r="J106" s="62"/>
      <c r="K106" s="62"/>
      <c r="L106" s="62"/>
      <c r="M106" s="56"/>
      <c r="N106" s="42" t="str">
        <f>HYPERLINK("#N1","「つかむ」活動のシートへ移動")</f>
        <v>「つかむ」活動のシートへ移動</v>
      </c>
      <c r="O106" s="63"/>
      <c r="P106" s="48"/>
      <c r="Q106" s="188"/>
      <c r="R106" s="189"/>
      <c r="S106" s="7"/>
      <c r="T106" s="7"/>
      <c r="U106" s="7"/>
      <c r="V106" s="7"/>
      <c r="W106" s="7"/>
      <c r="X106" s="7"/>
      <c r="Y106" s="83"/>
      <c r="Z106" s="83"/>
      <c r="AA106" s="7"/>
      <c r="AB106" s="7"/>
      <c r="AC106" s="7"/>
      <c r="AD106" s="7"/>
      <c r="AE106" s="7"/>
    </row>
    <row r="107" spans="1:31" ht="18" customHeight="1" thickBot="1">
      <c r="A107" s="25"/>
      <c r="B107" s="25"/>
      <c r="C107" s="25"/>
      <c r="D107" s="47"/>
      <c r="E107" s="48"/>
      <c r="F107" s="55"/>
      <c r="G107" s="81" t="s">
        <v>221</v>
      </c>
      <c r="H107" s="56"/>
      <c r="I107" s="56"/>
      <c r="J107" s="57"/>
      <c r="K107" s="57"/>
      <c r="L107" s="57"/>
      <c r="M107" s="58"/>
      <c r="N107" s="43" t="str">
        <f>HYPERLINK("#N235","「まとめる」活動のシートへ移動")</f>
        <v>「まとめる」活動のシートへ移動</v>
      </c>
      <c r="O107" s="54"/>
      <c r="P107" s="47"/>
      <c r="Q107" s="591" t="s">
        <v>327</v>
      </c>
      <c r="R107" s="591"/>
      <c r="S107" s="591"/>
      <c r="T107" s="591"/>
      <c r="U107" s="591"/>
      <c r="V107" s="591"/>
      <c r="W107" s="591"/>
      <c r="X107" s="591"/>
      <c r="Y107" s="84"/>
      <c r="Z107" s="84"/>
      <c r="AA107" s="7"/>
      <c r="AB107" s="7"/>
      <c r="AC107" s="7"/>
      <c r="AD107" s="7"/>
      <c r="AE107" s="7"/>
    </row>
    <row r="108" spans="1:31" ht="18" customHeight="1">
      <c r="A108" s="25"/>
      <c r="B108" s="278" t="s">
        <v>175</v>
      </c>
      <c r="C108" s="25"/>
      <c r="D108" s="47"/>
      <c r="E108" s="340" t="str">
        <f>'共有ｼｰﾄ&lt;単元構想＞'!$G$11</f>
        <v>「○○ショップの店員になり、製品の販売をしよう」</v>
      </c>
      <c r="F108" s="340"/>
      <c r="G108" s="340"/>
      <c r="H108" s="340"/>
      <c r="I108" s="340"/>
      <c r="J108" s="340"/>
      <c r="K108" s="340"/>
      <c r="L108" s="340"/>
      <c r="M108" s="340"/>
      <c r="N108" s="131" t="str">
        <f>'共有ｼｰﾄ&lt;単元構想＞'!$F$4</f>
        <v>1組</v>
      </c>
      <c r="O108" s="92"/>
      <c r="P108" s="48"/>
      <c r="Q108" s="591"/>
      <c r="R108" s="591"/>
      <c r="S108" s="591"/>
      <c r="T108" s="591"/>
      <c r="U108" s="591"/>
      <c r="V108" s="591"/>
      <c r="W108" s="591"/>
      <c r="X108" s="591"/>
      <c r="Y108" s="84"/>
      <c r="Z108" s="84"/>
      <c r="AA108" s="7"/>
      <c r="AB108" s="7"/>
      <c r="AC108" s="7"/>
      <c r="AD108" s="7"/>
      <c r="AE108" s="7"/>
    </row>
    <row r="109" spans="1:31">
      <c r="A109" s="25"/>
      <c r="B109" s="279"/>
      <c r="C109" s="25"/>
      <c r="D109" s="47"/>
      <c r="E109" s="308" t="s">
        <v>34</v>
      </c>
      <c r="F109" s="308"/>
      <c r="G109" s="292" t="str">
        <f>'共有ｼｰﾄ&lt;単元構想＞'!$L$13</f>
        <v>人と接する上で大切な態度を理解して製品販売を行うことができる</v>
      </c>
      <c r="H109" s="293"/>
      <c r="I109" s="293"/>
      <c r="J109" s="293"/>
      <c r="K109" s="293"/>
      <c r="L109" s="293"/>
      <c r="M109" s="293"/>
      <c r="N109" s="293"/>
      <c r="O109" s="294"/>
      <c r="P109" s="49"/>
      <c r="Q109" s="591"/>
      <c r="R109" s="591"/>
      <c r="S109" s="591"/>
      <c r="T109" s="591"/>
      <c r="U109" s="591"/>
      <c r="V109" s="591"/>
      <c r="W109" s="591"/>
      <c r="X109" s="591"/>
      <c r="Y109" s="84"/>
      <c r="Z109" s="84"/>
      <c r="AA109" s="7"/>
      <c r="AB109" s="7"/>
      <c r="AC109" s="7"/>
      <c r="AD109" s="7"/>
      <c r="AE109" s="7"/>
    </row>
    <row r="110" spans="1:31" ht="18" customHeight="1" thickBot="1">
      <c r="A110" s="25"/>
      <c r="B110" s="280"/>
      <c r="C110" s="25"/>
      <c r="D110" s="47"/>
      <c r="E110" s="159"/>
      <c r="F110" s="159"/>
      <c r="G110" s="161"/>
      <c r="H110" s="161"/>
      <c r="I110" s="161"/>
      <c r="J110" s="163"/>
      <c r="K110" s="163"/>
      <c r="L110" s="163"/>
      <c r="M110" s="161"/>
      <c r="N110" s="158"/>
      <c r="O110" s="158"/>
      <c r="P110" s="49"/>
      <c r="Q110" s="591"/>
      <c r="R110" s="591"/>
      <c r="S110" s="591"/>
      <c r="T110" s="591"/>
      <c r="U110" s="591"/>
      <c r="V110" s="591"/>
      <c r="W110" s="591"/>
      <c r="X110" s="591"/>
      <c r="Y110" s="84"/>
      <c r="Z110" s="84"/>
      <c r="AA110" s="7"/>
      <c r="AB110" s="7"/>
      <c r="AC110" s="7"/>
      <c r="AD110" s="7"/>
      <c r="AE110" s="7"/>
    </row>
    <row r="111" spans="1:31" ht="18" customHeight="1" thickBot="1">
      <c r="A111" s="25"/>
      <c r="B111" s="25"/>
      <c r="C111" s="25"/>
      <c r="D111" s="47"/>
      <c r="E111" s="132" t="s">
        <v>37</v>
      </c>
      <c r="F111" s="143"/>
      <c r="G111" s="92"/>
      <c r="H111" s="92"/>
      <c r="I111" s="92"/>
      <c r="J111" s="182"/>
      <c r="K111" s="182"/>
      <c r="L111" s="182"/>
      <c r="M111" s="92"/>
      <c r="N111" s="92"/>
      <c r="O111" s="92"/>
      <c r="P111" s="48"/>
      <c r="Q111" s="591"/>
      <c r="R111" s="591"/>
      <c r="S111" s="591"/>
      <c r="T111" s="591"/>
      <c r="U111" s="591"/>
      <c r="V111" s="591"/>
      <c r="W111" s="591"/>
      <c r="X111" s="591"/>
      <c r="Y111" s="8"/>
      <c r="Z111" s="8"/>
      <c r="AA111" s="7"/>
      <c r="AB111" s="7"/>
      <c r="AC111" s="7"/>
      <c r="AD111" s="7"/>
      <c r="AE111" s="7"/>
    </row>
    <row r="112" spans="1:31" ht="16.8" customHeight="1" thickTop="1">
      <c r="A112" s="25"/>
      <c r="B112" s="275" t="s">
        <v>292</v>
      </c>
      <c r="C112" s="25"/>
      <c r="D112" s="47"/>
      <c r="E112" s="133" t="s">
        <v>24</v>
      </c>
      <c r="F112" s="597" t="s">
        <v>31</v>
      </c>
      <c r="G112" s="598"/>
      <c r="H112" s="598"/>
      <c r="I112" s="181" t="str">
        <f>'共有ｼｰﾄ&lt;単元構想＞'!$I$30</f>
        <v>1時間</v>
      </c>
      <c r="J112" s="322" t="s">
        <v>32</v>
      </c>
      <c r="K112" s="322"/>
      <c r="L112" s="183" t="str">
        <f>'共有ｼｰﾄ&lt;単元構想＞'!$I$23</f>
        <v>1時間</v>
      </c>
      <c r="M112" s="323" t="s">
        <v>33</v>
      </c>
      <c r="N112" s="323"/>
      <c r="O112" s="148" t="str">
        <f>'共有ｼｰﾄ&lt;単元構想＞'!$I$30</f>
        <v>1時間</v>
      </c>
      <c r="P112" s="48"/>
      <c r="Q112" s="82" t="s">
        <v>215</v>
      </c>
      <c r="R112" s="443" t="s">
        <v>230</v>
      </c>
      <c r="S112" s="444"/>
      <c r="T112" s="445" t="s">
        <v>231</v>
      </c>
      <c r="U112" s="446"/>
      <c r="V112" s="445" t="s">
        <v>227</v>
      </c>
      <c r="W112" s="446"/>
      <c r="X112" s="130" t="s">
        <v>228</v>
      </c>
      <c r="Y112" s="85"/>
      <c r="Z112" s="85"/>
      <c r="AA112" s="7"/>
      <c r="AB112" s="7"/>
      <c r="AC112" s="7"/>
      <c r="AD112" s="7"/>
      <c r="AE112" s="7"/>
    </row>
    <row r="113" spans="1:31" ht="18" customHeight="1">
      <c r="A113" s="25"/>
      <c r="B113" s="311"/>
      <c r="C113" s="25"/>
      <c r="D113" s="47"/>
      <c r="E113" s="455" t="s">
        <v>35</v>
      </c>
      <c r="F113" s="543" t="str">
        <f>'共有ｼｰﾄ&lt;単元構想＞'!$I$17</f>
        <v>動画でよい例、悪い例を見て人と接する上で大切なことを確認し、練習する</v>
      </c>
      <c r="G113" s="544"/>
      <c r="H113" s="544"/>
      <c r="I113" s="545"/>
      <c r="J113" s="549" t="str">
        <f>'共有ｼｰﾄ&lt;単元構想＞'!$I$24</f>
        <v>店員側、お客側に分かれ模擬販売を行う</v>
      </c>
      <c r="K113" s="549"/>
      <c r="L113" s="550"/>
      <c r="M113" s="553" t="str">
        <f>'共有ｼｰﾄ&lt;単元構想＞'!$I$31</f>
        <v>中学部の生徒に対して販売を行う</v>
      </c>
      <c r="N113" s="553"/>
      <c r="O113" s="554"/>
      <c r="P113" s="48"/>
      <c r="Q113" s="19"/>
      <c r="R113" s="365" t="s">
        <v>45</v>
      </c>
      <c r="S113" s="365" t="s">
        <v>46</v>
      </c>
      <c r="T113" s="365" t="s">
        <v>146</v>
      </c>
      <c r="U113" s="365" t="s">
        <v>47</v>
      </c>
      <c r="V113" s="365" t="s">
        <v>48</v>
      </c>
      <c r="W113" s="365" t="s">
        <v>49</v>
      </c>
      <c r="X113" s="365" t="s">
        <v>147</v>
      </c>
      <c r="Y113" s="86"/>
      <c r="Z113" s="86"/>
      <c r="AA113" s="7"/>
      <c r="AB113" s="7"/>
      <c r="AC113" s="7"/>
      <c r="AD113" s="7"/>
      <c r="AE113" s="7"/>
    </row>
    <row r="114" spans="1:31" ht="15.6" customHeight="1" thickBot="1">
      <c r="A114" s="25"/>
      <c r="B114" s="312"/>
      <c r="C114" s="25"/>
      <c r="D114" s="47"/>
      <c r="E114" s="456"/>
      <c r="F114" s="546"/>
      <c r="G114" s="547"/>
      <c r="H114" s="547"/>
      <c r="I114" s="548"/>
      <c r="J114" s="551"/>
      <c r="K114" s="551"/>
      <c r="L114" s="552"/>
      <c r="M114" s="555"/>
      <c r="N114" s="555"/>
      <c r="O114" s="556"/>
      <c r="P114" s="48"/>
      <c r="Q114" s="20"/>
      <c r="R114" s="366"/>
      <c r="S114" s="366"/>
      <c r="T114" s="366"/>
      <c r="U114" s="366"/>
      <c r="V114" s="366"/>
      <c r="W114" s="366"/>
      <c r="X114" s="366"/>
      <c r="Y114" s="84"/>
      <c r="Z114" s="84"/>
      <c r="AA114" s="7"/>
      <c r="AB114" s="7"/>
      <c r="AC114" s="7"/>
      <c r="AD114" s="7"/>
      <c r="AE114" s="7"/>
    </row>
    <row r="115" spans="1:31" ht="18" customHeight="1" thickBot="1">
      <c r="A115" s="25"/>
      <c r="B115" s="25"/>
      <c r="C115" s="25"/>
      <c r="D115" s="47"/>
      <c r="E115" s="133" t="s">
        <v>26</v>
      </c>
      <c r="F115" s="525" t="str">
        <f>'共有ｼｰﾄ&lt;単元構想＞'!$L$18</f>
        <v>伝えようとする力</v>
      </c>
      <c r="G115" s="511"/>
      <c r="H115" s="511"/>
      <c r="I115" s="526"/>
      <c r="J115" s="527" t="str">
        <f>'共有ｼｰﾄ&lt;単元構想＞'!$L$25</f>
        <v>苦手なことに対処しようとする力</v>
      </c>
      <c r="K115" s="527"/>
      <c r="L115" s="528"/>
      <c r="M115" s="529" t="str">
        <f>'共有ｼｰﾄ&lt;単元構想＞'!$L$32</f>
        <v>計画・立案・実行しようとする力</v>
      </c>
      <c r="N115" s="529"/>
      <c r="O115" s="530"/>
      <c r="P115" s="50"/>
      <c r="Q115" s="21"/>
      <c r="R115" s="367"/>
      <c r="S115" s="367"/>
      <c r="T115" s="367"/>
      <c r="U115" s="367"/>
      <c r="V115" s="367"/>
      <c r="W115" s="367"/>
      <c r="X115" s="367"/>
      <c r="Y115" s="84"/>
      <c r="Z115" s="84"/>
      <c r="AA115" s="7"/>
      <c r="AB115" s="7"/>
      <c r="AC115" s="7"/>
      <c r="AD115" s="7"/>
      <c r="AE115" s="7"/>
    </row>
    <row r="116" spans="1:31" ht="15.6" customHeight="1">
      <c r="A116" s="25"/>
      <c r="B116" s="592" t="s">
        <v>293</v>
      </c>
      <c r="C116" s="25"/>
      <c r="D116" s="47"/>
      <c r="E116" s="463" t="s">
        <v>257</v>
      </c>
      <c r="F116" s="501" t="str">
        <f>'共有ｼｰﾄ&lt;単元構想＞'!$L$19</f>
        <v>店員として、どんな態度がよいのか考える</v>
      </c>
      <c r="G116" s="502"/>
      <c r="H116" s="502"/>
      <c r="I116" s="503"/>
      <c r="J116" s="507" t="str">
        <f>'共有ｼｰﾄ&lt;単元構想＞'!$L$26</f>
        <v>自分で目標を決めて接客の練習をする</v>
      </c>
      <c r="K116" s="507"/>
      <c r="L116" s="508"/>
      <c r="M116" s="511" t="str">
        <f>'共有ｼｰﾄ&lt;単元構想＞'!$L$33</f>
        <v>これまで学んだポイントを意識しながら実践する</v>
      </c>
      <c r="N116" s="511"/>
      <c r="O116" s="512"/>
      <c r="P116" s="50"/>
      <c r="Q116" s="359" t="s">
        <v>92</v>
      </c>
      <c r="R116" s="387" t="s">
        <v>260</v>
      </c>
      <c r="S116" s="387" t="s">
        <v>261</v>
      </c>
      <c r="T116" s="362" t="s">
        <v>262</v>
      </c>
      <c r="U116" s="362" t="s">
        <v>263</v>
      </c>
      <c r="V116" s="362" t="s">
        <v>311</v>
      </c>
      <c r="W116" s="362" t="s">
        <v>321</v>
      </c>
      <c r="X116" s="362" t="s">
        <v>264</v>
      </c>
      <c r="Y116" s="84"/>
      <c r="Z116" s="84"/>
      <c r="AA116" s="7"/>
      <c r="AB116" s="7"/>
      <c r="AC116" s="7"/>
      <c r="AD116" s="7"/>
      <c r="AE116" s="7"/>
    </row>
    <row r="117" spans="1:31" ht="18" customHeight="1">
      <c r="A117" s="25"/>
      <c r="B117" s="593"/>
      <c r="C117" s="25"/>
      <c r="D117" s="47"/>
      <c r="E117" s="500"/>
      <c r="F117" s="504"/>
      <c r="G117" s="505"/>
      <c r="H117" s="505"/>
      <c r="I117" s="506"/>
      <c r="J117" s="509"/>
      <c r="K117" s="509"/>
      <c r="L117" s="510"/>
      <c r="M117" s="513"/>
      <c r="N117" s="513"/>
      <c r="O117" s="514"/>
      <c r="P117" s="51"/>
      <c r="Q117" s="360"/>
      <c r="R117" s="388"/>
      <c r="S117" s="388"/>
      <c r="T117" s="363"/>
      <c r="U117" s="363"/>
      <c r="V117" s="363"/>
      <c r="W117" s="363"/>
      <c r="X117" s="363"/>
      <c r="Y117" s="84"/>
      <c r="Z117" s="84"/>
      <c r="AA117" s="7"/>
      <c r="AB117" s="7"/>
      <c r="AC117" s="7"/>
      <c r="AD117" s="7"/>
      <c r="AE117" s="7"/>
    </row>
    <row r="118" spans="1:31" ht="18" customHeight="1" thickBot="1">
      <c r="A118" s="25"/>
      <c r="B118" s="594"/>
      <c r="C118" s="25"/>
      <c r="D118" s="47"/>
      <c r="E118" s="184" t="s">
        <v>244</v>
      </c>
      <c r="F118" s="531" t="str">
        <f>'共有ｼｰﾄ&lt;単元構想＞'!$L$20</f>
        <v>ふさわしい店員例とふさわしくない店員例動画</v>
      </c>
      <c r="G118" s="532"/>
      <c r="H118" s="532"/>
      <c r="I118" s="533"/>
      <c r="J118" s="534" t="str">
        <f>'共有ｼｰﾄ&lt;単元構想＞'!$L$27</f>
        <v>接客のポイント</v>
      </c>
      <c r="K118" s="534"/>
      <c r="L118" s="535"/>
      <c r="M118" s="536" t="str">
        <f>'共有ｼｰﾄ&lt;単元構想＞'!$L$34</f>
        <v>接客のポイント</v>
      </c>
      <c r="N118" s="536"/>
      <c r="O118" s="537"/>
      <c r="P118" s="52"/>
      <c r="Q118" s="360"/>
      <c r="R118" s="388"/>
      <c r="S118" s="388"/>
      <c r="T118" s="363"/>
      <c r="U118" s="363"/>
      <c r="V118" s="363"/>
      <c r="W118" s="363"/>
      <c r="X118" s="363"/>
      <c r="Y118" s="83"/>
      <c r="Z118" s="83"/>
      <c r="AA118" s="7"/>
      <c r="AB118" s="7"/>
      <c r="AC118" s="7"/>
      <c r="AD118" s="7"/>
      <c r="AE118" s="7"/>
    </row>
    <row r="119" spans="1:31" ht="18" customHeight="1" thickBot="1">
      <c r="A119" s="25"/>
      <c r="B119" s="33"/>
      <c r="C119" s="25"/>
      <c r="D119" s="47"/>
      <c r="E119" s="134" t="s">
        <v>38</v>
      </c>
      <c r="F119" s="515" t="str">
        <f>'共有ｼｰﾄ&lt;単元構想＞'!$J$21</f>
        <v>　一人一人が集団において役割が得られるよう工夫する</v>
      </c>
      <c r="G119" s="516"/>
      <c r="H119" s="516"/>
      <c r="I119" s="517"/>
      <c r="J119" s="475" t="str">
        <f>'共有ｼｰﾄ&lt;単元構想＞'!$J$28</f>
        <v>　活動後に、充実感や達成感、自己肯定感が得られるように指導する</v>
      </c>
      <c r="K119" s="476"/>
      <c r="L119" s="477"/>
      <c r="M119" s="518" t="str">
        <f>'共有ｼｰﾄ&lt;単元構想＞'!$J$35</f>
        <v>　自発的な活動を大切にし、主体的な活動を促すように指導する</v>
      </c>
      <c r="N119" s="518"/>
      <c r="O119" s="519"/>
      <c r="P119" s="52"/>
      <c r="Q119" s="361"/>
      <c r="R119" s="389"/>
      <c r="S119" s="389"/>
      <c r="T119" s="364"/>
      <c r="U119" s="364"/>
      <c r="V119" s="364"/>
      <c r="W119" s="364"/>
      <c r="X119" s="364"/>
      <c r="Y119" s="83"/>
      <c r="Z119" s="83"/>
      <c r="AA119" s="7"/>
      <c r="AB119" s="7"/>
      <c r="AC119" s="7"/>
      <c r="AD119" s="7"/>
      <c r="AE119" s="7"/>
    </row>
    <row r="120" spans="1:31" ht="19.2" hidden="1" customHeight="1" thickTop="1" thickBot="1">
      <c r="A120" s="25"/>
      <c r="B120" s="25" t="s">
        <v>196</v>
      </c>
      <c r="C120" s="25"/>
      <c r="D120" s="47"/>
      <c r="E120" s="162"/>
      <c r="F120" s="140"/>
      <c r="G120" s="140"/>
      <c r="H120" s="140"/>
      <c r="I120" s="140"/>
      <c r="J120" s="140"/>
      <c r="K120" s="140"/>
      <c r="L120" s="140"/>
      <c r="M120" s="140"/>
      <c r="N120" s="140"/>
      <c r="O120" s="140"/>
      <c r="P120" s="52"/>
      <c r="Q120" s="359" t="s">
        <v>93</v>
      </c>
      <c r="R120" s="362" t="s">
        <v>265</v>
      </c>
      <c r="S120" s="362" t="s">
        <v>312</v>
      </c>
      <c r="T120" s="362" t="s">
        <v>266</v>
      </c>
      <c r="U120" s="362" t="s">
        <v>267</v>
      </c>
      <c r="V120" s="362" t="s">
        <v>317</v>
      </c>
      <c r="W120" s="362" t="s">
        <v>331</v>
      </c>
      <c r="X120" s="362" t="s">
        <v>268</v>
      </c>
      <c r="Y120" s="84"/>
      <c r="Z120" s="84"/>
      <c r="AA120" s="7"/>
      <c r="AB120" s="7"/>
      <c r="AC120" s="7"/>
      <c r="AD120" s="7"/>
      <c r="AE120" s="7"/>
    </row>
    <row r="121" spans="1:31" ht="24.6" customHeight="1" thickTop="1">
      <c r="A121" s="25"/>
      <c r="B121" s="343" t="s">
        <v>286</v>
      </c>
      <c r="C121" s="25"/>
      <c r="D121" s="47"/>
      <c r="E121" s="135" t="s">
        <v>258</v>
      </c>
      <c r="F121" s="136"/>
      <c r="G121" s="136"/>
      <c r="H121" s="136"/>
      <c r="I121" s="136"/>
      <c r="J121" s="136"/>
      <c r="K121" s="136"/>
      <c r="L121" s="136"/>
      <c r="M121" s="136"/>
      <c r="N121" s="136"/>
      <c r="O121" s="136"/>
      <c r="P121" s="53"/>
      <c r="Q121" s="360"/>
      <c r="R121" s="363"/>
      <c r="S121" s="363"/>
      <c r="T121" s="363"/>
      <c r="U121" s="363"/>
      <c r="V121" s="363"/>
      <c r="W121" s="363"/>
      <c r="X121" s="363"/>
      <c r="Y121" s="84"/>
      <c r="Z121" s="84"/>
      <c r="AA121" s="7"/>
      <c r="AB121" s="7"/>
      <c r="AC121" s="7"/>
      <c r="AD121" s="7"/>
      <c r="AE121" s="7"/>
    </row>
    <row r="122" spans="1:31" ht="18" customHeight="1">
      <c r="A122" s="25"/>
      <c r="B122" s="344"/>
      <c r="C122" s="25"/>
      <c r="D122" s="47"/>
      <c r="E122" s="137"/>
      <c r="F122" s="457" t="s">
        <v>220</v>
      </c>
      <c r="G122" s="457"/>
      <c r="H122" s="292" t="s">
        <v>159</v>
      </c>
      <c r="I122" s="293"/>
      <c r="J122" s="293"/>
      <c r="K122" s="293"/>
      <c r="L122" s="294"/>
      <c r="M122" s="310" t="s">
        <v>163</v>
      </c>
      <c r="N122" s="310"/>
      <c r="O122" s="138" t="s">
        <v>22</v>
      </c>
      <c r="P122" s="53"/>
      <c r="Q122" s="360"/>
      <c r="R122" s="363"/>
      <c r="S122" s="363"/>
      <c r="T122" s="363"/>
      <c r="U122" s="363"/>
      <c r="V122" s="363"/>
      <c r="W122" s="363"/>
      <c r="X122" s="363"/>
      <c r="Y122" s="84"/>
      <c r="Z122" s="84"/>
      <c r="AA122" s="7"/>
      <c r="AB122" s="7"/>
      <c r="AC122" s="7"/>
      <c r="AD122" s="7"/>
      <c r="AE122" s="7"/>
    </row>
    <row r="123" spans="1:31" ht="13.8" customHeight="1">
      <c r="A123" s="25"/>
      <c r="B123" s="344"/>
      <c r="C123" s="25"/>
      <c r="D123" s="47"/>
      <c r="E123" s="313" t="str">
        <f>'共有ｼｰﾄ&lt;単元構想＞'!$H$4</f>
        <v>A</v>
      </c>
      <c r="F123" s="316"/>
      <c r="G123" s="316"/>
      <c r="H123" s="296"/>
      <c r="I123" s="139" t="s">
        <v>26</v>
      </c>
      <c r="J123" s="317" t="e">
        <f>VLOOKUP(H123,$AA$11:$AD$45,2,FALSE)</f>
        <v>#N/A</v>
      </c>
      <c r="K123" s="318"/>
      <c r="L123" s="319"/>
      <c r="M123" s="320" t="e">
        <f>VLOOKUP(H123,$AA$11:$AD$45,4,FALSE)</f>
        <v>#N/A</v>
      </c>
      <c r="N123" s="320"/>
      <c r="O123" s="324"/>
      <c r="P123" s="53"/>
      <c r="Q123" s="361"/>
      <c r="R123" s="364"/>
      <c r="S123" s="364"/>
      <c r="T123" s="364"/>
      <c r="U123" s="364"/>
      <c r="V123" s="364"/>
      <c r="W123" s="364"/>
      <c r="X123" s="364"/>
      <c r="Y123" s="84"/>
      <c r="Z123" s="84"/>
      <c r="AA123" s="7"/>
      <c r="AB123" s="7"/>
      <c r="AC123" s="7"/>
      <c r="AD123" s="7"/>
      <c r="AE123" s="7"/>
    </row>
    <row r="124" spans="1:31" ht="13.2" customHeight="1">
      <c r="A124" s="25"/>
      <c r="B124" s="344"/>
      <c r="C124" s="25"/>
      <c r="D124" s="47"/>
      <c r="E124" s="314"/>
      <c r="F124" s="523"/>
      <c r="G124" s="523"/>
      <c r="H124" s="297"/>
      <c r="I124" s="329" t="s">
        <v>161</v>
      </c>
      <c r="J124" s="331" t="e">
        <f>VLOOKUP(H123,$AA$11:$AD$45,3,FALSE)</f>
        <v>#N/A</v>
      </c>
      <c r="K124" s="331"/>
      <c r="L124" s="331"/>
      <c r="M124" s="342"/>
      <c r="N124" s="520"/>
      <c r="O124" s="325"/>
      <c r="P124" s="53"/>
      <c r="Q124" s="425" t="s">
        <v>94</v>
      </c>
      <c r="R124" s="426" t="s">
        <v>366</v>
      </c>
      <c r="S124" s="358" t="s">
        <v>269</v>
      </c>
      <c r="T124" s="358" t="s">
        <v>160</v>
      </c>
      <c r="U124" s="358" t="s">
        <v>313</v>
      </c>
      <c r="V124" s="358" t="s">
        <v>270</v>
      </c>
      <c r="W124" s="358" t="s">
        <v>271</v>
      </c>
      <c r="X124" s="358" t="s">
        <v>315</v>
      </c>
      <c r="Y124" s="8"/>
      <c r="Z124" s="8"/>
      <c r="AA124" s="7"/>
      <c r="AB124" s="7"/>
      <c r="AC124" s="7"/>
      <c r="AD124" s="7"/>
      <c r="AE124" s="7"/>
    </row>
    <row r="125" spans="1:31" ht="16.8" customHeight="1" thickBot="1">
      <c r="A125" s="25"/>
      <c r="B125" s="345"/>
      <c r="C125" s="30"/>
      <c r="D125" s="47"/>
      <c r="E125" s="315"/>
      <c r="F125" s="524"/>
      <c r="G125" s="524"/>
      <c r="H125" s="298"/>
      <c r="I125" s="330"/>
      <c r="J125" s="332"/>
      <c r="K125" s="332"/>
      <c r="L125" s="332"/>
      <c r="M125" s="521"/>
      <c r="N125" s="522"/>
      <c r="O125" s="326"/>
      <c r="P125" s="53"/>
      <c r="Q125" s="425"/>
      <c r="R125" s="358"/>
      <c r="S125" s="358"/>
      <c r="T125" s="358"/>
      <c r="U125" s="358"/>
      <c r="V125" s="358"/>
      <c r="W125" s="358"/>
      <c r="X125" s="358"/>
      <c r="Y125" s="85"/>
      <c r="Z125" s="85"/>
      <c r="AA125" s="7"/>
      <c r="AB125" s="7"/>
      <c r="AC125" s="7"/>
      <c r="AD125" s="7"/>
      <c r="AE125" s="7"/>
    </row>
    <row r="126" spans="1:31" ht="13.8" customHeight="1">
      <c r="A126" s="25"/>
      <c r="B126" s="25"/>
      <c r="C126" s="25"/>
      <c r="D126" s="47"/>
      <c r="E126" s="313" t="str">
        <f>'共有ｼｰﾄ&lt;単元構想＞'!$H$5</f>
        <v>B</v>
      </c>
      <c r="F126" s="316"/>
      <c r="G126" s="316"/>
      <c r="H126" s="296"/>
      <c r="I126" s="139" t="s">
        <v>26</v>
      </c>
      <c r="J126" s="317" t="e">
        <f>VLOOKUP(H126,$AA$11:$AD$45,2,FALSE)</f>
        <v>#N/A</v>
      </c>
      <c r="K126" s="318"/>
      <c r="L126" s="319"/>
      <c r="M126" s="320" t="e">
        <f>VLOOKUP(H126,$AA$11:$AD$45,4,FALSE)</f>
        <v>#N/A</v>
      </c>
      <c r="N126" s="320"/>
      <c r="O126" s="324"/>
      <c r="P126" s="53"/>
      <c r="Q126" s="425"/>
      <c r="R126" s="358"/>
      <c r="S126" s="358"/>
      <c r="T126" s="358"/>
      <c r="U126" s="358"/>
      <c r="V126" s="358"/>
      <c r="W126" s="358"/>
      <c r="X126" s="358"/>
      <c r="Y126" s="86"/>
      <c r="Z126" s="86"/>
      <c r="AA126" s="7"/>
      <c r="AB126" s="7"/>
      <c r="AC126" s="7"/>
      <c r="AD126" s="7"/>
      <c r="AE126" s="7"/>
    </row>
    <row r="127" spans="1:31" ht="13.2" customHeight="1" thickBot="1">
      <c r="A127" s="25"/>
      <c r="B127" s="40" t="s">
        <v>217</v>
      </c>
      <c r="C127" s="41"/>
      <c r="D127" s="47"/>
      <c r="E127" s="314"/>
      <c r="F127" s="327"/>
      <c r="G127" s="327"/>
      <c r="H127" s="297"/>
      <c r="I127" s="329" t="s">
        <v>161</v>
      </c>
      <c r="J127" s="331" t="e">
        <f>VLOOKUP(H126,$AA$11:$AD$45,3,FALSE)</f>
        <v>#N/A</v>
      </c>
      <c r="K127" s="331"/>
      <c r="L127" s="331"/>
      <c r="M127" s="390"/>
      <c r="N127" s="391"/>
      <c r="O127" s="325"/>
      <c r="P127" s="53"/>
      <c r="Q127" s="425"/>
      <c r="R127" s="358"/>
      <c r="S127" s="358"/>
      <c r="T127" s="358"/>
      <c r="U127" s="358"/>
      <c r="V127" s="358"/>
      <c r="W127" s="358"/>
      <c r="X127" s="358"/>
      <c r="Y127" s="84"/>
      <c r="Z127" s="84"/>
      <c r="AA127" s="7"/>
      <c r="AB127" s="7"/>
      <c r="AC127" s="7"/>
      <c r="AD127" s="7"/>
      <c r="AE127" s="7"/>
    </row>
    <row r="128" spans="1:31" ht="16.8" customHeight="1">
      <c r="A128" s="25"/>
      <c r="B128" s="275" t="s">
        <v>274</v>
      </c>
      <c r="C128" s="25"/>
      <c r="D128" s="47"/>
      <c r="E128" s="315"/>
      <c r="F128" s="328"/>
      <c r="G128" s="328"/>
      <c r="H128" s="298"/>
      <c r="I128" s="330"/>
      <c r="J128" s="332"/>
      <c r="K128" s="332"/>
      <c r="L128" s="332"/>
      <c r="M128" s="392"/>
      <c r="N128" s="393"/>
      <c r="O128" s="326"/>
      <c r="P128" s="53"/>
      <c r="Q128" s="425"/>
      <c r="R128" s="358"/>
      <c r="S128" s="358"/>
      <c r="T128" s="358"/>
      <c r="U128" s="358"/>
      <c r="V128" s="358"/>
      <c r="W128" s="358"/>
      <c r="X128" s="358"/>
      <c r="Y128" s="84"/>
      <c r="Z128" s="84"/>
      <c r="AA128" s="7"/>
      <c r="AB128" s="7"/>
      <c r="AC128" s="7"/>
      <c r="AD128" s="7"/>
      <c r="AE128" s="7"/>
    </row>
    <row r="129" spans="1:31" ht="13.8" customHeight="1">
      <c r="A129" s="25"/>
      <c r="B129" s="311"/>
      <c r="C129" s="25"/>
      <c r="D129" s="47"/>
      <c r="E129" s="313" t="str">
        <f>'共有ｼｰﾄ&lt;単元構想＞'!$H$6</f>
        <v>C</v>
      </c>
      <c r="F129" s="404"/>
      <c r="G129" s="405"/>
      <c r="H129" s="296"/>
      <c r="I129" s="139" t="s">
        <v>26</v>
      </c>
      <c r="J129" s="317" t="e">
        <f>VLOOKUP(H129,$AA$11:$AD$45,2,FALSE)</f>
        <v>#N/A</v>
      </c>
      <c r="K129" s="318"/>
      <c r="L129" s="319"/>
      <c r="M129" s="317" t="e">
        <f>VLOOKUP(H129,$AA$11:$AD$45,4,FALSE)</f>
        <v>#N/A</v>
      </c>
      <c r="N129" s="319"/>
      <c r="O129" s="324"/>
      <c r="P129" s="53"/>
      <c r="Q129" s="359" t="s">
        <v>74</v>
      </c>
      <c r="R129" s="362" t="s">
        <v>148</v>
      </c>
      <c r="S129" s="362" t="s">
        <v>272</v>
      </c>
      <c r="T129" s="362" t="s">
        <v>149</v>
      </c>
      <c r="U129" s="362" t="s">
        <v>150</v>
      </c>
      <c r="V129" s="362" t="s">
        <v>273</v>
      </c>
      <c r="W129" s="362" t="s">
        <v>329</v>
      </c>
      <c r="X129" s="362" t="s">
        <v>155</v>
      </c>
      <c r="Y129" s="84"/>
      <c r="Z129" s="84"/>
      <c r="AA129" s="7"/>
      <c r="AB129" s="7"/>
      <c r="AC129" s="7"/>
      <c r="AD129" s="7"/>
      <c r="AE129" s="7"/>
    </row>
    <row r="130" spans="1:31" ht="13.2" customHeight="1">
      <c r="A130" s="25"/>
      <c r="B130" s="311"/>
      <c r="C130" s="25"/>
      <c r="D130" s="47"/>
      <c r="E130" s="314"/>
      <c r="F130" s="327"/>
      <c r="G130" s="495"/>
      <c r="H130" s="297"/>
      <c r="I130" s="329" t="s">
        <v>161</v>
      </c>
      <c r="J130" s="331" t="e">
        <f>VLOOKUP(H129,$AA$11:$AD$45,3,FALSE)</f>
        <v>#N/A</v>
      </c>
      <c r="K130" s="331"/>
      <c r="L130" s="331"/>
      <c r="M130" s="390"/>
      <c r="N130" s="391"/>
      <c r="O130" s="325"/>
      <c r="P130" s="53"/>
      <c r="Q130" s="360"/>
      <c r="R130" s="363"/>
      <c r="S130" s="363"/>
      <c r="T130" s="363"/>
      <c r="U130" s="363"/>
      <c r="V130" s="363"/>
      <c r="W130" s="363"/>
      <c r="X130" s="363"/>
      <c r="Y130" s="84"/>
      <c r="Z130" s="84"/>
      <c r="AA130" s="7"/>
      <c r="AB130" s="7"/>
      <c r="AC130" s="7"/>
      <c r="AD130" s="7"/>
      <c r="AE130" s="7"/>
    </row>
    <row r="131" spans="1:31" ht="16.8" customHeight="1">
      <c r="A131" s="25"/>
      <c r="B131" s="311"/>
      <c r="C131" s="25"/>
      <c r="D131" s="47"/>
      <c r="E131" s="315"/>
      <c r="F131" s="396"/>
      <c r="G131" s="397"/>
      <c r="H131" s="298"/>
      <c r="I131" s="330"/>
      <c r="J131" s="332"/>
      <c r="K131" s="332"/>
      <c r="L131" s="332"/>
      <c r="M131" s="392"/>
      <c r="N131" s="393"/>
      <c r="O131" s="326"/>
      <c r="P131" s="53"/>
      <c r="Q131" s="360"/>
      <c r="R131" s="363"/>
      <c r="S131" s="363"/>
      <c r="T131" s="363"/>
      <c r="U131" s="363"/>
      <c r="V131" s="363"/>
      <c r="W131" s="363"/>
      <c r="X131" s="363"/>
      <c r="Y131" s="83"/>
      <c r="Z131" s="83"/>
      <c r="AA131" s="7"/>
      <c r="AB131" s="7"/>
      <c r="AC131" s="7"/>
      <c r="AD131" s="7"/>
      <c r="AE131" s="7"/>
    </row>
    <row r="132" spans="1:31" ht="12" customHeight="1" thickBot="1">
      <c r="A132" s="25"/>
      <c r="B132" s="312"/>
      <c r="C132" s="25"/>
      <c r="D132" s="47"/>
      <c r="E132" s="313" t="str">
        <f>'共有ｼｰﾄ&lt;単元構想＞'!$H$7</f>
        <v>D</v>
      </c>
      <c r="F132" s="316"/>
      <c r="G132" s="316"/>
      <c r="H132" s="296"/>
      <c r="I132" s="139" t="s">
        <v>26</v>
      </c>
      <c r="J132" s="317" t="e">
        <f>VLOOKUP(H132,$AA$11:$AD$45,2,FALSE)</f>
        <v>#N/A</v>
      </c>
      <c r="K132" s="318"/>
      <c r="L132" s="319"/>
      <c r="M132" s="320" t="e">
        <f>VLOOKUP(H132,$AA$11:$AD$45,4,FALSE)</f>
        <v>#N/A</v>
      </c>
      <c r="N132" s="320"/>
      <c r="O132" s="324"/>
      <c r="P132" s="53"/>
      <c r="Q132" s="360"/>
      <c r="R132" s="363"/>
      <c r="S132" s="363"/>
      <c r="T132" s="363"/>
      <c r="U132" s="363"/>
      <c r="V132" s="363"/>
      <c r="W132" s="363"/>
      <c r="X132" s="363"/>
      <c r="Y132" s="83"/>
      <c r="Z132" s="83"/>
      <c r="AA132" s="7"/>
      <c r="AB132" s="7"/>
      <c r="AC132" s="7"/>
      <c r="AD132" s="7"/>
      <c r="AE132" s="7"/>
    </row>
    <row r="133" spans="1:31" ht="13.2" customHeight="1">
      <c r="A133" s="25"/>
      <c r="B133" s="29"/>
      <c r="C133" s="25"/>
      <c r="D133" s="47"/>
      <c r="E133" s="314"/>
      <c r="F133" s="327"/>
      <c r="G133" s="327"/>
      <c r="H133" s="297"/>
      <c r="I133" s="329" t="s">
        <v>161</v>
      </c>
      <c r="J133" s="331" t="e">
        <f>VLOOKUP(H132,$AA$11:$AD$45,3,FALSE)</f>
        <v>#N/A</v>
      </c>
      <c r="K133" s="331"/>
      <c r="L133" s="331"/>
      <c r="M133" s="342"/>
      <c r="N133" s="334"/>
      <c r="O133" s="325"/>
      <c r="P133" s="53"/>
      <c r="Q133" s="361"/>
      <c r="R133" s="364"/>
      <c r="S133" s="364"/>
      <c r="T133" s="364"/>
      <c r="U133" s="364"/>
      <c r="V133" s="364"/>
      <c r="W133" s="364"/>
      <c r="X133" s="364"/>
      <c r="Y133" s="7"/>
      <c r="Z133" s="7"/>
      <c r="AA133" s="7"/>
      <c r="AB133" s="7"/>
      <c r="AC133" s="7"/>
      <c r="AD133" s="7"/>
      <c r="AE133" s="7"/>
    </row>
    <row r="134" spans="1:31" ht="13.2" customHeight="1">
      <c r="A134" s="25"/>
      <c r="B134" s="25"/>
      <c r="C134" s="25"/>
      <c r="D134" s="47"/>
      <c r="E134" s="315"/>
      <c r="F134" s="328"/>
      <c r="G134" s="328"/>
      <c r="H134" s="298"/>
      <c r="I134" s="330"/>
      <c r="J134" s="332"/>
      <c r="K134" s="332"/>
      <c r="L134" s="332"/>
      <c r="M134" s="335"/>
      <c r="N134" s="336"/>
      <c r="O134" s="326"/>
      <c r="P134" s="53"/>
      <c r="Q134" s="359" t="s">
        <v>95</v>
      </c>
      <c r="R134" s="362" t="s">
        <v>151</v>
      </c>
      <c r="S134" s="362" t="s">
        <v>350</v>
      </c>
      <c r="T134" s="362" t="s">
        <v>152</v>
      </c>
      <c r="U134" s="362" t="s">
        <v>153</v>
      </c>
      <c r="V134" s="362" t="s">
        <v>154</v>
      </c>
      <c r="W134" s="362" t="s">
        <v>349</v>
      </c>
      <c r="X134" s="362" t="s">
        <v>156</v>
      </c>
      <c r="Y134" s="7"/>
      <c r="Z134" s="7"/>
      <c r="AA134" s="7"/>
      <c r="AB134" s="7"/>
      <c r="AC134" s="7"/>
      <c r="AD134" s="7"/>
      <c r="AE134" s="7"/>
    </row>
    <row r="135" spans="1:31" ht="12" customHeight="1">
      <c r="A135" s="25"/>
      <c r="B135" s="595"/>
      <c r="C135" s="25"/>
      <c r="D135" s="47"/>
      <c r="E135" s="313" t="str">
        <f>'共有ｼｰﾄ&lt;単元構想＞'!$H$8</f>
        <v>E</v>
      </c>
      <c r="F135" s="316"/>
      <c r="G135" s="316"/>
      <c r="H135" s="296"/>
      <c r="I135" s="139" t="s">
        <v>26</v>
      </c>
      <c r="J135" s="317" t="e">
        <f>VLOOKUP(H135,$AA$11:$AD$45,2,FALSE)</f>
        <v>#N/A</v>
      </c>
      <c r="K135" s="318"/>
      <c r="L135" s="319"/>
      <c r="M135" s="320" t="e">
        <f>VLOOKUP(H135,$AA$11:$AD$45,4,FALSE)</f>
        <v>#N/A</v>
      </c>
      <c r="N135" s="320"/>
      <c r="O135" s="324"/>
      <c r="P135" s="53"/>
      <c r="Q135" s="360"/>
      <c r="R135" s="363"/>
      <c r="S135" s="363"/>
      <c r="T135" s="363"/>
      <c r="U135" s="363"/>
      <c r="V135" s="363"/>
      <c r="W135" s="363"/>
      <c r="X135" s="363"/>
      <c r="Y135" s="7"/>
      <c r="Z135" s="7"/>
      <c r="AA135" s="7"/>
      <c r="AB135" s="7"/>
      <c r="AC135" s="7"/>
      <c r="AD135" s="7"/>
      <c r="AE135" s="7"/>
    </row>
    <row r="136" spans="1:31" ht="13.2" customHeight="1">
      <c r="A136" s="25"/>
      <c r="B136" s="596"/>
      <c r="C136" s="25"/>
      <c r="D136" s="47"/>
      <c r="E136" s="314"/>
      <c r="F136" s="496"/>
      <c r="G136" s="496"/>
      <c r="H136" s="297"/>
      <c r="I136" s="329" t="s">
        <v>161</v>
      </c>
      <c r="J136" s="331" t="e">
        <f>VLOOKUP(H135,$AA$11:$AD$45,3,FALSE)</f>
        <v>#N/A</v>
      </c>
      <c r="K136" s="331"/>
      <c r="L136" s="331"/>
      <c r="M136" s="342"/>
      <c r="N136" s="334"/>
      <c r="O136" s="325"/>
      <c r="P136" s="54"/>
      <c r="Q136" s="360"/>
      <c r="R136" s="363"/>
      <c r="S136" s="363"/>
      <c r="T136" s="363"/>
      <c r="U136" s="363"/>
      <c r="V136" s="363"/>
      <c r="W136" s="363"/>
      <c r="X136" s="363"/>
      <c r="Y136" s="7"/>
      <c r="Z136" s="7"/>
      <c r="AA136" s="7"/>
      <c r="AB136" s="7"/>
      <c r="AC136" s="7"/>
      <c r="AD136" s="7"/>
      <c r="AE136" s="7"/>
    </row>
    <row r="137" spans="1:31" ht="12" customHeight="1">
      <c r="A137" s="25"/>
      <c r="B137" s="596"/>
      <c r="C137" s="25"/>
      <c r="D137" s="47"/>
      <c r="E137" s="315"/>
      <c r="F137" s="497"/>
      <c r="G137" s="497"/>
      <c r="H137" s="298"/>
      <c r="I137" s="330"/>
      <c r="J137" s="332"/>
      <c r="K137" s="332"/>
      <c r="L137" s="332"/>
      <c r="M137" s="335"/>
      <c r="N137" s="336"/>
      <c r="O137" s="326"/>
      <c r="P137" s="54"/>
      <c r="Q137" s="360"/>
      <c r="R137" s="363"/>
      <c r="S137" s="363"/>
      <c r="T137" s="363"/>
      <c r="U137" s="363"/>
      <c r="V137" s="363"/>
      <c r="W137" s="363"/>
      <c r="X137" s="363"/>
      <c r="Y137" s="7"/>
      <c r="Z137" s="7"/>
      <c r="AA137" s="7"/>
      <c r="AB137" s="7"/>
      <c r="AC137" s="7"/>
      <c r="AD137" s="7"/>
      <c r="AE137" s="7"/>
    </row>
    <row r="138" spans="1:31" ht="13.2" customHeight="1">
      <c r="A138" s="25"/>
      <c r="B138" s="596"/>
      <c r="C138" s="25"/>
      <c r="D138" s="47"/>
      <c r="E138" s="313" t="str">
        <f>'共有ｼｰﾄ&lt;単元構想＞'!$H$9</f>
        <v>F</v>
      </c>
      <c r="F138" s="316"/>
      <c r="G138" s="316"/>
      <c r="H138" s="296"/>
      <c r="I138" s="139" t="s">
        <v>26</v>
      </c>
      <c r="J138" s="317" t="e">
        <f>VLOOKUP(H138,$AA$11:$AD$45,2,FALSE)</f>
        <v>#N/A</v>
      </c>
      <c r="K138" s="318"/>
      <c r="L138" s="319"/>
      <c r="M138" s="320" t="e">
        <f>VLOOKUP(H138,$AA$11:$AD$45,4,FALSE)</f>
        <v>#N/A</v>
      </c>
      <c r="N138" s="320"/>
      <c r="O138" s="324"/>
      <c r="P138" s="47"/>
      <c r="Q138" s="361"/>
      <c r="R138" s="364"/>
      <c r="S138" s="364"/>
      <c r="T138" s="364"/>
      <c r="U138" s="364"/>
      <c r="V138" s="364"/>
      <c r="W138" s="364"/>
      <c r="X138" s="364"/>
      <c r="Y138" s="7"/>
      <c r="Z138" s="7"/>
      <c r="AA138" s="7"/>
      <c r="AB138" s="7"/>
      <c r="AC138" s="7"/>
      <c r="AD138" s="7"/>
      <c r="AE138" s="7"/>
    </row>
    <row r="139" spans="1:31" ht="15" customHeight="1">
      <c r="A139" s="64"/>
      <c r="B139" s="25"/>
      <c r="C139" s="64"/>
      <c r="D139" s="47"/>
      <c r="E139" s="314"/>
      <c r="F139" s="498"/>
      <c r="G139" s="498"/>
      <c r="H139" s="297"/>
      <c r="I139" s="329" t="s">
        <v>161</v>
      </c>
      <c r="J139" s="331" t="e">
        <f>VLOOKUP(H138,$AA$11:$AD$45,3,FALSE)</f>
        <v>#N/A</v>
      </c>
      <c r="K139" s="331"/>
      <c r="L139" s="331"/>
      <c r="M139" s="342"/>
      <c r="N139" s="520"/>
      <c r="O139" s="325"/>
      <c r="P139" s="48"/>
      <c r="Q139" s="288" t="s">
        <v>351</v>
      </c>
      <c r="R139" s="288"/>
      <c r="S139" s="288"/>
      <c r="T139" s="288"/>
      <c r="U139" s="288"/>
      <c r="V139" s="288"/>
      <c r="W139" s="288"/>
      <c r="X139" s="288"/>
      <c r="Y139" s="7"/>
      <c r="Z139" s="7"/>
      <c r="AA139" s="7"/>
      <c r="AB139" s="7"/>
      <c r="AC139" s="7"/>
      <c r="AD139" s="7"/>
      <c r="AE139" s="7"/>
    </row>
    <row r="140" spans="1:31" ht="12" customHeight="1">
      <c r="A140" s="25"/>
      <c r="B140" s="25"/>
      <c r="C140" s="25"/>
      <c r="D140" s="47"/>
      <c r="E140" s="315"/>
      <c r="F140" s="499"/>
      <c r="G140" s="499"/>
      <c r="H140" s="298"/>
      <c r="I140" s="330"/>
      <c r="J140" s="332"/>
      <c r="K140" s="332"/>
      <c r="L140" s="332"/>
      <c r="M140" s="521"/>
      <c r="N140" s="522"/>
      <c r="O140" s="326"/>
      <c r="P140" s="48"/>
      <c r="Q140" s="289"/>
      <c r="R140" s="289"/>
      <c r="S140" s="289"/>
      <c r="T140" s="289"/>
      <c r="U140" s="289"/>
      <c r="V140" s="289"/>
      <c r="W140" s="289"/>
      <c r="X140" s="289"/>
      <c r="Y140" s="83"/>
      <c r="Z140" s="83"/>
      <c r="AA140" s="7"/>
      <c r="AB140" s="7"/>
      <c r="AC140" s="7"/>
      <c r="AD140" s="7"/>
      <c r="AE140" s="7"/>
    </row>
    <row r="141" spans="1:31" ht="18" customHeight="1">
      <c r="A141" s="64"/>
      <c r="B141" s="25"/>
      <c r="C141" s="25"/>
      <c r="D141" s="47"/>
      <c r="E141" s="48"/>
      <c r="F141" s="59"/>
      <c r="G141" s="59"/>
      <c r="H141" s="48"/>
      <c r="I141" s="61"/>
      <c r="J141" s="62"/>
      <c r="K141" s="62"/>
      <c r="L141" s="62"/>
      <c r="M141" s="56"/>
      <c r="N141" s="56"/>
      <c r="O141" s="63"/>
      <c r="P141" s="48"/>
      <c r="Q141" s="188"/>
      <c r="R141" s="189"/>
      <c r="S141" s="7"/>
      <c r="T141" s="7"/>
      <c r="U141" s="7"/>
      <c r="V141" s="7"/>
      <c r="W141" s="7"/>
      <c r="X141" s="7"/>
      <c r="Y141" s="84"/>
      <c r="Z141" s="84"/>
      <c r="AA141" s="7"/>
      <c r="AB141" s="7"/>
      <c r="AC141" s="7"/>
      <c r="AD141" s="7"/>
      <c r="AE141" s="7"/>
    </row>
    <row r="142" spans="1:31">
      <c r="A142" s="64"/>
      <c r="B142" s="25"/>
      <c r="C142" s="25"/>
      <c r="D142" s="47"/>
      <c r="E142" s="48"/>
      <c r="F142" s="55"/>
      <c r="G142" s="81" t="s">
        <v>221</v>
      </c>
      <c r="H142" s="56"/>
      <c r="I142" s="56"/>
      <c r="J142" s="57"/>
      <c r="K142" s="57"/>
      <c r="L142" s="57"/>
      <c r="M142" s="58"/>
      <c r="N142" s="58"/>
      <c r="O142" s="54"/>
      <c r="P142" s="47"/>
      <c r="Q142" s="188"/>
      <c r="R142" s="189"/>
      <c r="S142" s="7"/>
      <c r="T142" s="7"/>
      <c r="U142" s="7"/>
      <c r="V142" s="7"/>
      <c r="W142" s="7"/>
      <c r="X142" s="7"/>
      <c r="Y142" s="84"/>
      <c r="Z142" s="84"/>
      <c r="AA142" s="7"/>
      <c r="AB142" s="7"/>
      <c r="AC142" s="7"/>
      <c r="AD142" s="7"/>
      <c r="AE142" s="7"/>
    </row>
    <row r="143" spans="1:31" ht="18" customHeight="1" thickBot="1">
      <c r="A143" s="25"/>
      <c r="B143" s="28"/>
      <c r="C143" s="25"/>
      <c r="D143" s="47"/>
      <c r="E143" s="340" t="str">
        <f>'共有ｼｰﾄ&lt;単元構想＞'!$G$11</f>
        <v>「○○ショップの店員になり、製品の販売をしよう」</v>
      </c>
      <c r="F143" s="340"/>
      <c r="G143" s="340"/>
      <c r="H143" s="340"/>
      <c r="I143" s="340"/>
      <c r="J143" s="340"/>
      <c r="K143" s="340"/>
      <c r="L143" s="340"/>
      <c r="M143" s="340"/>
      <c r="N143" s="131" t="str">
        <f>'共有ｼｰﾄ&lt;単元構想＞'!$J$4</f>
        <v>2組</v>
      </c>
      <c r="O143" s="92"/>
      <c r="P143" s="48"/>
      <c r="Q143" s="591" t="s">
        <v>327</v>
      </c>
      <c r="R143" s="591"/>
      <c r="S143" s="591"/>
      <c r="T143" s="591"/>
      <c r="U143" s="591"/>
      <c r="V143" s="591"/>
      <c r="W143" s="591"/>
      <c r="X143" s="591"/>
      <c r="Y143" s="84"/>
      <c r="Z143" s="84"/>
      <c r="AA143" s="7"/>
      <c r="AB143" s="7"/>
      <c r="AC143" s="7"/>
      <c r="AD143" s="7"/>
      <c r="AE143" s="7"/>
    </row>
    <row r="144" spans="1:31" ht="18" customHeight="1">
      <c r="A144" s="25"/>
      <c r="B144" s="278" t="s">
        <v>175</v>
      </c>
      <c r="C144" s="25"/>
      <c r="D144" s="47"/>
      <c r="E144" s="308" t="s">
        <v>34</v>
      </c>
      <c r="F144" s="341"/>
      <c r="G144" s="292" t="str">
        <f>'共有ｼｰﾄ&lt;単元構想＞'!$L$13</f>
        <v>人と接する上で大切な態度を理解して製品販売を行うことができる</v>
      </c>
      <c r="H144" s="293"/>
      <c r="I144" s="293"/>
      <c r="J144" s="293"/>
      <c r="K144" s="293"/>
      <c r="L144" s="293"/>
      <c r="M144" s="293"/>
      <c r="N144" s="293"/>
      <c r="O144" s="294"/>
      <c r="P144" s="49"/>
      <c r="Q144" s="591"/>
      <c r="R144" s="591"/>
      <c r="S144" s="591"/>
      <c r="T144" s="591"/>
      <c r="U144" s="591"/>
      <c r="V144" s="591"/>
      <c r="W144" s="591"/>
      <c r="X144" s="591"/>
      <c r="Y144" s="84"/>
      <c r="Z144" s="84"/>
      <c r="AA144" s="7"/>
      <c r="AB144" s="7"/>
      <c r="AC144" s="7"/>
      <c r="AD144" s="7"/>
      <c r="AE144" s="7"/>
    </row>
    <row r="145" spans="1:31" ht="18" customHeight="1">
      <c r="A145" s="25"/>
      <c r="B145" s="279"/>
      <c r="C145" s="25"/>
      <c r="D145" s="47"/>
      <c r="E145" s="159"/>
      <c r="F145" s="159"/>
      <c r="G145" s="161"/>
      <c r="H145" s="163"/>
      <c r="I145" s="163"/>
      <c r="J145" s="163"/>
      <c r="K145" s="163"/>
      <c r="L145" s="163"/>
      <c r="M145" s="161"/>
      <c r="N145" s="158"/>
      <c r="O145" s="158"/>
      <c r="P145" s="49"/>
      <c r="Q145" s="591"/>
      <c r="R145" s="591"/>
      <c r="S145" s="591"/>
      <c r="T145" s="591"/>
      <c r="U145" s="591"/>
      <c r="V145" s="591"/>
      <c r="W145" s="591"/>
      <c r="X145" s="591"/>
      <c r="Y145" s="8"/>
      <c r="Z145" s="8"/>
      <c r="AA145" s="7"/>
      <c r="AB145" s="7"/>
      <c r="AC145" s="7"/>
      <c r="AD145" s="7"/>
      <c r="AE145" s="7"/>
    </row>
    <row r="146" spans="1:31" ht="18" customHeight="1" thickBot="1">
      <c r="A146" s="25"/>
      <c r="B146" s="280"/>
      <c r="C146" s="25"/>
      <c r="D146" s="47"/>
      <c r="E146" s="132" t="s">
        <v>37</v>
      </c>
      <c r="F146" s="143"/>
      <c r="G146" s="143"/>
      <c r="H146" s="143"/>
      <c r="I146" s="165"/>
      <c r="J146" s="164"/>
      <c r="K146" s="164"/>
      <c r="L146" s="164"/>
      <c r="M146" s="92"/>
      <c r="N146" s="92"/>
      <c r="O146" s="92"/>
      <c r="P146" s="48"/>
      <c r="Q146" s="591"/>
      <c r="R146" s="591"/>
      <c r="S146" s="591"/>
      <c r="T146" s="591"/>
      <c r="U146" s="591"/>
      <c r="V146" s="591"/>
      <c r="W146" s="591"/>
      <c r="X146" s="591"/>
      <c r="Y146" s="85"/>
      <c r="Z146" s="85"/>
      <c r="AA146" s="7"/>
      <c r="AB146" s="7"/>
      <c r="AC146" s="7"/>
      <c r="AD146" s="7"/>
      <c r="AE146" s="7"/>
    </row>
    <row r="147" spans="1:31" ht="18" customHeight="1" thickBot="1">
      <c r="A147" s="25"/>
      <c r="B147" s="25"/>
      <c r="C147" s="25"/>
      <c r="D147" s="47"/>
      <c r="E147" s="133" t="s">
        <v>24</v>
      </c>
      <c r="F147" s="302" t="s">
        <v>31</v>
      </c>
      <c r="G147" s="303"/>
      <c r="H147" s="303"/>
      <c r="I147" s="144" t="str">
        <f>'共有ｼｰﾄ&lt;単元構想＞'!$I$30</f>
        <v>1時間</v>
      </c>
      <c r="J147" s="322" t="s">
        <v>32</v>
      </c>
      <c r="K147" s="322"/>
      <c r="L147" s="150" t="str">
        <f>'共有ｼｰﾄ&lt;単元構想＞'!$I$23</f>
        <v>1時間</v>
      </c>
      <c r="M147" s="323" t="s">
        <v>33</v>
      </c>
      <c r="N147" s="323"/>
      <c r="O147" s="148" t="str">
        <f>'共有ｼｰﾄ&lt;単元構想＞'!$I$30</f>
        <v>1時間</v>
      </c>
      <c r="P147" s="48"/>
      <c r="Q147" s="591"/>
      <c r="R147" s="591"/>
      <c r="S147" s="591"/>
      <c r="T147" s="591"/>
      <c r="U147" s="591"/>
      <c r="V147" s="591"/>
      <c r="W147" s="591"/>
      <c r="X147" s="591"/>
      <c r="Y147" s="86"/>
      <c r="Z147" s="86"/>
      <c r="AA147" s="7"/>
      <c r="AB147" s="7"/>
      <c r="AC147" s="7"/>
      <c r="AD147" s="7"/>
      <c r="AE147" s="7"/>
    </row>
    <row r="148" spans="1:31" ht="18" customHeight="1">
      <c r="A148" s="25"/>
      <c r="B148" s="275" t="s">
        <v>292</v>
      </c>
      <c r="C148" s="25"/>
      <c r="D148" s="47"/>
      <c r="E148" s="368" t="s">
        <v>35</v>
      </c>
      <c r="F148" s="370" t="str">
        <f>'共有ｼｰﾄ&lt;単元構想＞'!$I$17</f>
        <v>動画でよい例、悪い例を見て人と接する上で大切なことを確認し、練習する</v>
      </c>
      <c r="G148" s="371"/>
      <c r="H148" s="371"/>
      <c r="I148" s="478"/>
      <c r="J148" s="480" t="str">
        <f>'共有ｼｰﾄ&lt;単元構想＞'!$I$24</f>
        <v>店員側、お客側に分かれ模擬販売を行う</v>
      </c>
      <c r="K148" s="379"/>
      <c r="L148" s="380"/>
      <c r="M148" s="376" t="str">
        <f>'共有ｼｰﾄ&lt;単元構想＞'!$I$31</f>
        <v>中学部の生徒に対して販売を行う</v>
      </c>
      <c r="N148" s="376"/>
      <c r="O148" s="482"/>
      <c r="P148" s="48"/>
      <c r="Q148" s="82" t="s">
        <v>215</v>
      </c>
      <c r="R148" s="443" t="s">
        <v>230</v>
      </c>
      <c r="S148" s="444"/>
      <c r="T148" s="445" t="s">
        <v>231</v>
      </c>
      <c r="U148" s="446"/>
      <c r="V148" s="445" t="s">
        <v>227</v>
      </c>
      <c r="W148" s="446"/>
      <c r="X148" s="130" t="s">
        <v>228</v>
      </c>
      <c r="Y148" s="84"/>
      <c r="Z148" s="84"/>
      <c r="AA148" s="7"/>
      <c r="AB148" s="7"/>
      <c r="AC148" s="7"/>
      <c r="AD148" s="7"/>
      <c r="AE148" s="7"/>
    </row>
    <row r="149" spans="1:31" ht="18" customHeight="1">
      <c r="A149" s="25"/>
      <c r="B149" s="311"/>
      <c r="C149" s="25"/>
      <c r="D149" s="47"/>
      <c r="E149" s="369"/>
      <c r="F149" s="373"/>
      <c r="G149" s="374"/>
      <c r="H149" s="374"/>
      <c r="I149" s="479"/>
      <c r="J149" s="481"/>
      <c r="K149" s="382"/>
      <c r="L149" s="383"/>
      <c r="M149" s="377"/>
      <c r="N149" s="377"/>
      <c r="O149" s="483"/>
      <c r="P149" s="48"/>
      <c r="Q149" s="19"/>
      <c r="R149" s="365" t="s">
        <v>45</v>
      </c>
      <c r="S149" s="365" t="s">
        <v>46</v>
      </c>
      <c r="T149" s="365" t="s">
        <v>146</v>
      </c>
      <c r="U149" s="365" t="s">
        <v>47</v>
      </c>
      <c r="V149" s="365" t="s">
        <v>48</v>
      </c>
      <c r="W149" s="365" t="s">
        <v>49</v>
      </c>
      <c r="X149" s="365" t="s">
        <v>147</v>
      </c>
      <c r="Y149" s="84"/>
      <c r="Z149" s="84"/>
      <c r="AA149" s="7"/>
      <c r="AB149" s="7"/>
      <c r="AC149" s="7"/>
      <c r="AD149" s="7"/>
      <c r="AE149" s="7"/>
    </row>
    <row r="150" spans="1:31" ht="15.6" customHeight="1" thickBot="1">
      <c r="A150" s="25"/>
      <c r="B150" s="312"/>
      <c r="C150" s="25"/>
      <c r="D150" s="47"/>
      <c r="E150" s="141" t="s">
        <v>26</v>
      </c>
      <c r="F150" s="292" t="str">
        <f>'共有ｼｰﾄ&lt;単元構想＞'!$L$18</f>
        <v>伝えようとする力</v>
      </c>
      <c r="G150" s="293"/>
      <c r="H150" s="293"/>
      <c r="I150" s="484"/>
      <c r="J150" s="485" t="str">
        <f>'共有ｼｰﾄ&lt;単元構想＞'!$L$25</f>
        <v>苦手なことに対処しようとする力</v>
      </c>
      <c r="K150" s="385"/>
      <c r="L150" s="486"/>
      <c r="M150" s="293" t="str">
        <f>'共有ｼｰﾄ&lt;単元構想＞'!$L$32</f>
        <v>計画・立案・実行しようとする力</v>
      </c>
      <c r="N150" s="293"/>
      <c r="O150" s="294"/>
      <c r="P150" s="50"/>
      <c r="Q150" s="20"/>
      <c r="R150" s="366"/>
      <c r="S150" s="366"/>
      <c r="T150" s="366"/>
      <c r="U150" s="366"/>
      <c r="V150" s="366"/>
      <c r="W150" s="366"/>
      <c r="X150" s="366"/>
      <c r="Y150" s="84"/>
      <c r="Z150" s="84"/>
      <c r="AA150" s="7"/>
      <c r="AB150" s="7"/>
      <c r="AC150" s="7"/>
      <c r="AD150" s="7"/>
      <c r="AE150" s="7"/>
    </row>
    <row r="151" spans="1:31" ht="18" customHeight="1" thickBot="1">
      <c r="A151" s="25"/>
      <c r="B151" s="25"/>
      <c r="C151" s="25"/>
      <c r="D151" s="47"/>
      <c r="E151" s="463" t="s">
        <v>36</v>
      </c>
      <c r="F151" s="429" t="str">
        <f>'共有ｼｰﾄ&lt;単元構想＞'!$L$19</f>
        <v>店員として、どんな態度がよいのか考える</v>
      </c>
      <c r="G151" s="430"/>
      <c r="H151" s="430"/>
      <c r="I151" s="468"/>
      <c r="J151" s="470" t="str">
        <f>'共有ｼｰﾄ&lt;単元構想＞'!$L$26</f>
        <v>自分で目標を決めて接客の練習をする</v>
      </c>
      <c r="K151" s="448"/>
      <c r="L151" s="458"/>
      <c r="M151" s="435" t="str">
        <f>'共有ｼｰﾄ&lt;単元構想＞'!$L$33</f>
        <v>これまで学んだポイントを意識しながら実践する</v>
      </c>
      <c r="N151" s="435"/>
      <c r="O151" s="472"/>
      <c r="P151" s="50"/>
      <c r="Q151" s="21"/>
      <c r="R151" s="367"/>
      <c r="S151" s="367"/>
      <c r="T151" s="367"/>
      <c r="U151" s="367"/>
      <c r="V151" s="367"/>
      <c r="W151" s="367"/>
      <c r="X151" s="367"/>
      <c r="Y151" s="84"/>
      <c r="Z151" s="84"/>
      <c r="AA151" s="7"/>
      <c r="AB151" s="7"/>
      <c r="AC151" s="7"/>
      <c r="AD151" s="7"/>
      <c r="AE151" s="7"/>
    </row>
    <row r="152" spans="1:31" ht="18" customHeight="1">
      <c r="A152" s="25"/>
      <c r="B152" s="337" t="s">
        <v>290</v>
      </c>
      <c r="C152" s="25"/>
      <c r="D152" s="47"/>
      <c r="E152" s="464"/>
      <c r="F152" s="432"/>
      <c r="G152" s="433"/>
      <c r="H152" s="433"/>
      <c r="I152" s="469"/>
      <c r="J152" s="471"/>
      <c r="K152" s="451"/>
      <c r="L152" s="459"/>
      <c r="M152" s="436"/>
      <c r="N152" s="436"/>
      <c r="O152" s="473"/>
      <c r="P152" s="51"/>
      <c r="Q152" s="359" t="s">
        <v>92</v>
      </c>
      <c r="R152" s="387" t="s">
        <v>260</v>
      </c>
      <c r="S152" s="387" t="s">
        <v>261</v>
      </c>
      <c r="T152" s="362" t="s">
        <v>262</v>
      </c>
      <c r="U152" s="362" t="s">
        <v>263</v>
      </c>
      <c r="V152" s="362" t="s">
        <v>311</v>
      </c>
      <c r="W152" s="362" t="s">
        <v>321</v>
      </c>
      <c r="X152" s="362" t="s">
        <v>264</v>
      </c>
      <c r="Y152" s="83"/>
      <c r="Z152" s="83"/>
      <c r="AA152" s="7"/>
      <c r="AB152" s="7"/>
      <c r="AC152" s="7"/>
      <c r="AD152" s="7"/>
      <c r="AE152" s="7"/>
    </row>
    <row r="153" spans="1:31" ht="18" customHeight="1">
      <c r="A153" s="25"/>
      <c r="B153" s="338"/>
      <c r="C153" s="25"/>
      <c r="D153" s="47"/>
      <c r="E153" s="184" t="s">
        <v>244</v>
      </c>
      <c r="F153" s="321" t="str">
        <f>'共有ｼｰﾄ&lt;単元構想＞'!$L$20</f>
        <v>ふさわしい店員例とふさわしくない店員例動画</v>
      </c>
      <c r="G153" s="299"/>
      <c r="H153" s="299"/>
      <c r="I153" s="300"/>
      <c r="J153" s="301" t="str">
        <f>'共有ｼｰﾄ&lt;単元構想＞'!$L$27</f>
        <v>接客のポイント</v>
      </c>
      <c r="K153" s="301"/>
      <c r="L153" s="410"/>
      <c r="M153" s="299" t="str">
        <f>'共有ｼｰﾄ&lt;単元構想＞'!$L$34</f>
        <v>接客のポイント</v>
      </c>
      <c r="N153" s="299"/>
      <c r="O153" s="309"/>
      <c r="P153" s="52"/>
      <c r="Q153" s="360"/>
      <c r="R153" s="388"/>
      <c r="S153" s="388"/>
      <c r="T153" s="363"/>
      <c r="U153" s="363"/>
      <c r="V153" s="363"/>
      <c r="W153" s="363"/>
      <c r="X153" s="363"/>
      <c r="Y153" s="83"/>
      <c r="Z153" s="83"/>
      <c r="AA153" s="7"/>
      <c r="AB153" s="7"/>
      <c r="AC153" s="7"/>
      <c r="AD153" s="7"/>
      <c r="AE153" s="7"/>
    </row>
    <row r="154" spans="1:31" ht="18" customHeight="1" thickBot="1">
      <c r="A154" s="25"/>
      <c r="B154" s="339"/>
      <c r="C154" s="25"/>
      <c r="D154" s="47"/>
      <c r="E154" s="142" t="s">
        <v>38</v>
      </c>
      <c r="F154" s="440" t="str">
        <f>'共有ｼｰﾄ&lt;単元構想＞'!$J$21</f>
        <v>　一人一人が集団において役割が得られるよう工夫する</v>
      </c>
      <c r="G154" s="441"/>
      <c r="H154" s="441"/>
      <c r="I154" s="474"/>
      <c r="J154" s="475" t="str">
        <f>'共有ｼｰﾄ&lt;単元構想＞'!$J$28</f>
        <v>　活動後に、充実感や達成感、自己肯定感が得られるように指導する</v>
      </c>
      <c r="K154" s="476"/>
      <c r="L154" s="477"/>
      <c r="M154" s="441" t="str">
        <f>'共有ｼｰﾄ&lt;単元構想＞'!$J$35</f>
        <v>　自発的な活動を大切にし、主体的な活動を促すように指導する</v>
      </c>
      <c r="N154" s="441"/>
      <c r="O154" s="442"/>
      <c r="P154" s="52"/>
      <c r="Q154" s="360"/>
      <c r="R154" s="388"/>
      <c r="S154" s="388"/>
      <c r="T154" s="363"/>
      <c r="U154" s="363"/>
      <c r="V154" s="363"/>
      <c r="W154" s="363"/>
      <c r="X154" s="363"/>
      <c r="Y154" s="84"/>
      <c r="Z154" s="84"/>
      <c r="AA154" s="7"/>
      <c r="AB154" s="7"/>
      <c r="AC154" s="7"/>
      <c r="AD154" s="7"/>
      <c r="AE154" s="7"/>
    </row>
    <row r="155" spans="1:31" ht="19.2" customHeight="1">
      <c r="A155" s="25"/>
      <c r="B155" s="33"/>
      <c r="C155" s="25"/>
      <c r="D155" s="47"/>
      <c r="E155" s="162"/>
      <c r="F155" s="140"/>
      <c r="G155" s="140"/>
      <c r="H155" s="140"/>
      <c r="I155" s="140"/>
      <c r="J155" s="140"/>
      <c r="K155" s="140"/>
      <c r="L155" s="140"/>
      <c r="M155" s="140"/>
      <c r="N155" s="140"/>
      <c r="O155" s="140"/>
      <c r="P155" s="52"/>
      <c r="Q155" s="361"/>
      <c r="R155" s="389"/>
      <c r="S155" s="389"/>
      <c r="T155" s="364"/>
      <c r="U155" s="364"/>
      <c r="V155" s="364"/>
      <c r="W155" s="364"/>
      <c r="X155" s="364"/>
      <c r="Y155" s="84"/>
      <c r="Z155" s="84"/>
      <c r="AA155" s="7"/>
      <c r="AB155" s="7"/>
      <c r="AC155" s="7"/>
      <c r="AD155" s="7"/>
      <c r="AE155" s="7"/>
    </row>
    <row r="156" spans="1:31" ht="21.6" customHeight="1" thickBot="1">
      <c r="A156" s="25"/>
      <c r="B156" s="25" t="s">
        <v>196</v>
      </c>
      <c r="C156" s="25"/>
      <c r="D156" s="47"/>
      <c r="E156" s="135" t="s">
        <v>295</v>
      </c>
      <c r="F156" s="136"/>
      <c r="G156" s="136"/>
      <c r="H156" s="136"/>
      <c r="I156" s="136"/>
      <c r="J156" s="136"/>
      <c r="K156" s="136"/>
      <c r="L156" s="136"/>
      <c r="M156" s="136"/>
      <c r="N156" s="136"/>
      <c r="O156" s="136"/>
      <c r="P156" s="53"/>
      <c r="Q156" s="359" t="s">
        <v>93</v>
      </c>
      <c r="R156" s="362" t="s">
        <v>265</v>
      </c>
      <c r="S156" s="362" t="s">
        <v>312</v>
      </c>
      <c r="T156" s="362" t="s">
        <v>266</v>
      </c>
      <c r="U156" s="362" t="s">
        <v>267</v>
      </c>
      <c r="V156" s="362" t="s">
        <v>317</v>
      </c>
      <c r="W156" s="362" t="s">
        <v>331</v>
      </c>
      <c r="X156" s="362" t="s">
        <v>268</v>
      </c>
      <c r="Y156" s="84"/>
      <c r="Z156" s="84"/>
      <c r="AA156" s="7"/>
      <c r="AB156" s="7"/>
      <c r="AC156" s="7"/>
      <c r="AD156" s="7"/>
      <c r="AE156" s="7"/>
    </row>
    <row r="157" spans="1:31" ht="18" customHeight="1">
      <c r="A157" s="25"/>
      <c r="B157" s="343" t="s">
        <v>286</v>
      </c>
      <c r="C157" s="25"/>
      <c r="D157" s="47"/>
      <c r="E157" s="137"/>
      <c r="F157" s="457" t="s">
        <v>220</v>
      </c>
      <c r="G157" s="457"/>
      <c r="H157" s="292" t="s">
        <v>159</v>
      </c>
      <c r="I157" s="293"/>
      <c r="J157" s="293"/>
      <c r="K157" s="293"/>
      <c r="L157" s="294"/>
      <c r="M157" s="310" t="s">
        <v>163</v>
      </c>
      <c r="N157" s="310"/>
      <c r="O157" s="138" t="s">
        <v>22</v>
      </c>
      <c r="P157" s="53"/>
      <c r="Q157" s="360"/>
      <c r="R157" s="363"/>
      <c r="S157" s="363"/>
      <c r="T157" s="363"/>
      <c r="U157" s="363"/>
      <c r="V157" s="363"/>
      <c r="W157" s="363"/>
      <c r="X157" s="363"/>
      <c r="Y157" s="84"/>
      <c r="Z157" s="84"/>
      <c r="AA157" s="7"/>
      <c r="AB157" s="7"/>
      <c r="AC157" s="7"/>
      <c r="AD157" s="7"/>
      <c r="AE157" s="7"/>
    </row>
    <row r="158" spans="1:31" ht="13.2" customHeight="1">
      <c r="A158" s="25"/>
      <c r="B158" s="344"/>
      <c r="C158" s="25"/>
      <c r="D158" s="47"/>
      <c r="E158" s="310" t="str">
        <f>'共有ｼｰﾄ&lt;単元構想＞'!$L$4</f>
        <v>G</v>
      </c>
      <c r="F158" s="316"/>
      <c r="G158" s="316"/>
      <c r="H158" s="296"/>
      <c r="I158" s="139" t="s">
        <v>26</v>
      </c>
      <c r="J158" s="317" t="e">
        <f>VLOOKUP(H158,$AA$11:$AD$45,2,FALSE)</f>
        <v>#N/A</v>
      </c>
      <c r="K158" s="318"/>
      <c r="L158" s="319"/>
      <c r="M158" s="320" t="e">
        <f>VLOOKUP(H158,$AA$11:$AD$45,4,FALSE)</f>
        <v>#N/A</v>
      </c>
      <c r="N158" s="320"/>
      <c r="O158" s="324"/>
      <c r="P158" s="53"/>
      <c r="Q158" s="360"/>
      <c r="R158" s="363"/>
      <c r="S158" s="363"/>
      <c r="T158" s="363"/>
      <c r="U158" s="363"/>
      <c r="V158" s="363"/>
      <c r="W158" s="363"/>
      <c r="X158" s="363"/>
      <c r="Y158" s="8"/>
      <c r="Z158" s="8"/>
      <c r="AA158" s="7"/>
      <c r="AB158" s="7"/>
      <c r="AC158" s="7"/>
      <c r="AD158" s="7"/>
      <c r="AE158" s="7"/>
    </row>
    <row r="159" spans="1:31" ht="13.2" customHeight="1">
      <c r="A159" s="25"/>
      <c r="B159" s="344"/>
      <c r="C159" s="25"/>
      <c r="D159" s="47"/>
      <c r="E159" s="310"/>
      <c r="F159" s="491"/>
      <c r="G159" s="491"/>
      <c r="H159" s="297"/>
      <c r="I159" s="329" t="s">
        <v>161</v>
      </c>
      <c r="J159" s="331" t="e">
        <f>VLOOKUP(H158,$AA$11:$AD$45,3,FALSE)</f>
        <v>#N/A</v>
      </c>
      <c r="K159" s="331"/>
      <c r="L159" s="331"/>
      <c r="M159" s="333"/>
      <c r="N159" s="334"/>
      <c r="O159" s="325"/>
      <c r="P159" s="53"/>
      <c r="Q159" s="361"/>
      <c r="R159" s="364"/>
      <c r="S159" s="364"/>
      <c r="T159" s="364"/>
      <c r="U159" s="364"/>
      <c r="V159" s="364"/>
      <c r="W159" s="364"/>
      <c r="X159" s="364"/>
      <c r="Y159" s="85"/>
      <c r="Z159" s="85"/>
      <c r="AA159" s="7"/>
      <c r="AB159" s="7"/>
      <c r="AC159" s="7"/>
      <c r="AD159" s="7"/>
      <c r="AE159" s="7"/>
    </row>
    <row r="160" spans="1:31" ht="12" customHeight="1">
      <c r="A160" s="25"/>
      <c r="B160" s="344"/>
      <c r="C160" s="25"/>
      <c r="D160" s="47"/>
      <c r="E160" s="310"/>
      <c r="F160" s="492"/>
      <c r="G160" s="492"/>
      <c r="H160" s="298"/>
      <c r="I160" s="330"/>
      <c r="J160" s="332"/>
      <c r="K160" s="332"/>
      <c r="L160" s="332"/>
      <c r="M160" s="335"/>
      <c r="N160" s="336"/>
      <c r="O160" s="326"/>
      <c r="P160" s="53"/>
      <c r="Q160" s="425" t="s">
        <v>94</v>
      </c>
      <c r="R160" s="426" t="s">
        <v>366</v>
      </c>
      <c r="S160" s="358" t="s">
        <v>269</v>
      </c>
      <c r="T160" s="358" t="s">
        <v>160</v>
      </c>
      <c r="U160" s="358" t="s">
        <v>313</v>
      </c>
      <c r="V160" s="358" t="s">
        <v>270</v>
      </c>
      <c r="W160" s="358" t="s">
        <v>271</v>
      </c>
      <c r="X160" s="358" t="s">
        <v>315</v>
      </c>
      <c r="Y160" s="86"/>
      <c r="Z160" s="86"/>
      <c r="AA160" s="7"/>
      <c r="AB160" s="7"/>
      <c r="AC160" s="7"/>
      <c r="AD160" s="7"/>
      <c r="AE160" s="7"/>
    </row>
    <row r="161" spans="1:31" ht="13.2" customHeight="1" thickBot="1">
      <c r="A161" s="25"/>
      <c r="B161" s="345"/>
      <c r="C161" s="30"/>
      <c r="D161" s="47"/>
      <c r="E161" s="310" t="str">
        <f>'共有ｼｰﾄ&lt;単元構想＞'!$L$5</f>
        <v>H</v>
      </c>
      <c r="F161" s="316"/>
      <c r="G161" s="316"/>
      <c r="H161" s="296"/>
      <c r="I161" s="139" t="s">
        <v>26</v>
      </c>
      <c r="J161" s="317" t="e">
        <f>VLOOKUP(H161,$AA$11:$AD$45,2,FALSE)</f>
        <v>#N/A</v>
      </c>
      <c r="K161" s="318"/>
      <c r="L161" s="319"/>
      <c r="M161" s="320" t="e">
        <f>VLOOKUP(H161,$AA$11:$AD$45,4,FALSE)</f>
        <v>#N/A</v>
      </c>
      <c r="N161" s="320"/>
      <c r="O161" s="324"/>
      <c r="P161" s="53"/>
      <c r="Q161" s="425"/>
      <c r="R161" s="358"/>
      <c r="S161" s="358"/>
      <c r="T161" s="358"/>
      <c r="U161" s="358"/>
      <c r="V161" s="358"/>
      <c r="W161" s="358"/>
      <c r="X161" s="358"/>
      <c r="Y161" s="84"/>
      <c r="Z161" s="84"/>
      <c r="AA161" s="7"/>
      <c r="AB161" s="7"/>
      <c r="AC161" s="7"/>
      <c r="AD161" s="7"/>
      <c r="AE161" s="7"/>
    </row>
    <row r="162" spans="1:31" ht="13.2" customHeight="1">
      <c r="A162" s="25"/>
      <c r="B162" s="25"/>
      <c r="C162" s="25"/>
      <c r="D162" s="47"/>
      <c r="E162" s="310"/>
      <c r="F162" s="491"/>
      <c r="G162" s="491"/>
      <c r="H162" s="297"/>
      <c r="I162" s="329" t="s">
        <v>161</v>
      </c>
      <c r="J162" s="331" t="e">
        <f>VLOOKUP(H161,$AA$11:$AD$45,3,FALSE)</f>
        <v>#N/A</v>
      </c>
      <c r="K162" s="331"/>
      <c r="L162" s="331"/>
      <c r="M162" s="333"/>
      <c r="N162" s="334"/>
      <c r="O162" s="325"/>
      <c r="P162" s="53"/>
      <c r="Q162" s="425"/>
      <c r="R162" s="358"/>
      <c r="S162" s="358"/>
      <c r="T162" s="358"/>
      <c r="U162" s="358"/>
      <c r="V162" s="358"/>
      <c r="W162" s="358"/>
      <c r="X162" s="358"/>
      <c r="Y162" s="84"/>
      <c r="Z162" s="84"/>
      <c r="AA162" s="7"/>
      <c r="AB162" s="7"/>
      <c r="AC162" s="7"/>
      <c r="AD162" s="7"/>
      <c r="AE162" s="7"/>
    </row>
    <row r="163" spans="1:31" ht="12" customHeight="1" thickBot="1">
      <c r="A163" s="25"/>
      <c r="B163" s="40" t="s">
        <v>217</v>
      </c>
      <c r="C163" s="41"/>
      <c r="D163" s="47"/>
      <c r="E163" s="310"/>
      <c r="F163" s="492"/>
      <c r="G163" s="492"/>
      <c r="H163" s="298"/>
      <c r="I163" s="330"/>
      <c r="J163" s="332"/>
      <c r="K163" s="332"/>
      <c r="L163" s="332"/>
      <c r="M163" s="335"/>
      <c r="N163" s="336"/>
      <c r="O163" s="326"/>
      <c r="P163" s="53"/>
      <c r="Q163" s="425"/>
      <c r="R163" s="358"/>
      <c r="S163" s="358"/>
      <c r="T163" s="358"/>
      <c r="U163" s="358"/>
      <c r="V163" s="358"/>
      <c r="W163" s="358"/>
      <c r="X163" s="358"/>
      <c r="Y163" s="84"/>
      <c r="Z163" s="84"/>
      <c r="AA163" s="7"/>
      <c r="AB163" s="7"/>
      <c r="AC163" s="7"/>
      <c r="AD163" s="7"/>
      <c r="AE163" s="7"/>
    </row>
    <row r="164" spans="1:31" ht="13.2" customHeight="1">
      <c r="A164" s="25"/>
      <c r="B164" s="275" t="s">
        <v>274</v>
      </c>
      <c r="C164" s="25"/>
      <c r="D164" s="47"/>
      <c r="E164" s="310" t="str">
        <f>'共有ｼｰﾄ&lt;単元構想＞'!$L$6</f>
        <v>I</v>
      </c>
      <c r="F164" s="316"/>
      <c r="G164" s="316"/>
      <c r="H164" s="296"/>
      <c r="I164" s="139" t="s">
        <v>26</v>
      </c>
      <c r="J164" s="317" t="e">
        <f>VLOOKUP(H164,$AA$11:$AD$45,2,FALSE)</f>
        <v>#N/A</v>
      </c>
      <c r="K164" s="318"/>
      <c r="L164" s="319"/>
      <c r="M164" s="320" t="e">
        <f>VLOOKUP(H164,$AA$11:$AD$45,4,FALSE)</f>
        <v>#N/A</v>
      </c>
      <c r="N164" s="320"/>
      <c r="O164" s="324"/>
      <c r="P164" s="53"/>
      <c r="Q164" s="425"/>
      <c r="R164" s="358"/>
      <c r="S164" s="358"/>
      <c r="T164" s="358"/>
      <c r="U164" s="358"/>
      <c r="V164" s="358"/>
      <c r="W164" s="358"/>
      <c r="X164" s="358"/>
      <c r="Y164" s="84"/>
      <c r="Z164" s="84"/>
      <c r="AA164" s="7"/>
      <c r="AB164" s="7"/>
      <c r="AC164" s="7"/>
      <c r="AD164" s="7"/>
      <c r="AE164" s="7"/>
    </row>
    <row r="165" spans="1:31" ht="13.2" customHeight="1">
      <c r="A165" s="25"/>
      <c r="B165" s="311"/>
      <c r="C165" s="25"/>
      <c r="D165" s="47"/>
      <c r="E165" s="310"/>
      <c r="F165" s="491"/>
      <c r="G165" s="491"/>
      <c r="H165" s="297"/>
      <c r="I165" s="329" t="s">
        <v>161</v>
      </c>
      <c r="J165" s="331" t="e">
        <f>VLOOKUP(H164,$AA$11:$AD$45,3,FALSE)</f>
        <v>#N/A</v>
      </c>
      <c r="K165" s="331"/>
      <c r="L165" s="331"/>
      <c r="M165" s="333"/>
      <c r="N165" s="334"/>
      <c r="O165" s="325"/>
      <c r="P165" s="53"/>
      <c r="Q165" s="359" t="s">
        <v>74</v>
      </c>
      <c r="R165" s="362" t="s">
        <v>148</v>
      </c>
      <c r="S165" s="362" t="s">
        <v>272</v>
      </c>
      <c r="T165" s="362" t="s">
        <v>149</v>
      </c>
      <c r="U165" s="362" t="s">
        <v>150</v>
      </c>
      <c r="V165" s="362" t="s">
        <v>273</v>
      </c>
      <c r="W165" s="362" t="s">
        <v>329</v>
      </c>
      <c r="X165" s="362" t="s">
        <v>155</v>
      </c>
      <c r="Y165" s="83"/>
      <c r="Z165" s="83"/>
      <c r="AA165" s="7"/>
      <c r="AB165" s="7"/>
      <c r="AC165" s="7"/>
      <c r="AD165" s="7"/>
      <c r="AE165" s="7"/>
    </row>
    <row r="166" spans="1:31" ht="12" customHeight="1">
      <c r="A166" s="25"/>
      <c r="B166" s="311"/>
      <c r="C166" s="25"/>
      <c r="D166" s="47"/>
      <c r="E166" s="310"/>
      <c r="F166" s="492"/>
      <c r="G166" s="492"/>
      <c r="H166" s="298"/>
      <c r="I166" s="330"/>
      <c r="J166" s="332"/>
      <c r="K166" s="332"/>
      <c r="L166" s="332"/>
      <c r="M166" s="335"/>
      <c r="N166" s="336"/>
      <c r="O166" s="326"/>
      <c r="P166" s="53"/>
      <c r="Q166" s="360"/>
      <c r="R166" s="363"/>
      <c r="S166" s="363"/>
      <c r="T166" s="363"/>
      <c r="U166" s="363"/>
      <c r="V166" s="363"/>
      <c r="W166" s="363"/>
      <c r="X166" s="363"/>
      <c r="Y166" s="83"/>
      <c r="Z166" s="83"/>
      <c r="AA166" s="7"/>
      <c r="AB166" s="7"/>
      <c r="AC166" s="7"/>
      <c r="AD166" s="7"/>
      <c r="AE166" s="7"/>
    </row>
    <row r="167" spans="1:31" ht="13.2" customHeight="1">
      <c r="A167" s="25"/>
      <c r="B167" s="311"/>
      <c r="C167" s="25"/>
      <c r="D167" s="47"/>
      <c r="E167" s="310" t="str">
        <f>'共有ｼｰﾄ&lt;単元構想＞'!$L$7</f>
        <v>J</v>
      </c>
      <c r="F167" s="316"/>
      <c r="G167" s="316"/>
      <c r="H167" s="296"/>
      <c r="I167" s="139" t="s">
        <v>26</v>
      </c>
      <c r="J167" s="317" t="e">
        <f>VLOOKUP(H167,$AA$11:$AD$45,2,FALSE)</f>
        <v>#N/A</v>
      </c>
      <c r="K167" s="318"/>
      <c r="L167" s="319"/>
      <c r="M167" s="320" t="e">
        <f>VLOOKUP(H167,$AA$11:$AD$45,4,FALSE)</f>
        <v>#N/A</v>
      </c>
      <c r="N167" s="320"/>
      <c r="O167" s="324"/>
      <c r="P167" s="53"/>
      <c r="Q167" s="360"/>
      <c r="R167" s="363"/>
      <c r="S167" s="363"/>
      <c r="T167" s="363"/>
      <c r="U167" s="363"/>
      <c r="V167" s="363"/>
      <c r="W167" s="363"/>
      <c r="X167" s="363"/>
      <c r="Y167" s="7"/>
      <c r="Z167" s="7"/>
      <c r="AA167" s="7"/>
      <c r="AB167" s="7"/>
      <c r="AC167" s="7"/>
      <c r="AD167" s="7"/>
      <c r="AE167" s="7"/>
    </row>
    <row r="168" spans="1:31" ht="13.2" customHeight="1" thickBot="1">
      <c r="A168" s="25"/>
      <c r="B168" s="312"/>
      <c r="C168" s="25"/>
      <c r="D168" s="47"/>
      <c r="E168" s="310"/>
      <c r="F168" s="493"/>
      <c r="G168" s="493"/>
      <c r="H168" s="297"/>
      <c r="I168" s="329" t="s">
        <v>161</v>
      </c>
      <c r="J168" s="331" t="e">
        <f>VLOOKUP(H167,$AA$11:$AD$45,3,FALSE)</f>
        <v>#N/A</v>
      </c>
      <c r="K168" s="331"/>
      <c r="L168" s="331"/>
      <c r="M168" s="333"/>
      <c r="N168" s="334"/>
      <c r="O168" s="325"/>
      <c r="P168" s="53"/>
      <c r="Q168" s="360"/>
      <c r="R168" s="363"/>
      <c r="S168" s="363"/>
      <c r="T168" s="363"/>
      <c r="U168" s="363"/>
      <c r="V168" s="363"/>
      <c r="W168" s="363"/>
      <c r="X168" s="363"/>
      <c r="Y168" s="7"/>
      <c r="Z168" s="7"/>
      <c r="AA168" s="7"/>
      <c r="AB168" s="7"/>
      <c r="AC168" s="7"/>
      <c r="AD168" s="7"/>
      <c r="AE168" s="7"/>
    </row>
    <row r="169" spans="1:31" ht="12" customHeight="1">
      <c r="A169" s="25"/>
      <c r="B169" s="29"/>
      <c r="C169" s="25"/>
      <c r="D169" s="47"/>
      <c r="E169" s="310"/>
      <c r="F169" s="494"/>
      <c r="G169" s="494"/>
      <c r="H169" s="298"/>
      <c r="I169" s="330"/>
      <c r="J169" s="332"/>
      <c r="K169" s="332"/>
      <c r="L169" s="332"/>
      <c r="M169" s="335"/>
      <c r="N169" s="336"/>
      <c r="O169" s="326"/>
      <c r="P169" s="53"/>
      <c r="Q169" s="361"/>
      <c r="R169" s="364"/>
      <c r="S169" s="364"/>
      <c r="T169" s="364"/>
      <c r="U169" s="364"/>
      <c r="V169" s="364"/>
      <c r="W169" s="364"/>
      <c r="X169" s="364"/>
      <c r="Y169" s="7"/>
      <c r="Z169" s="7"/>
      <c r="AA169" s="7"/>
      <c r="AB169" s="7"/>
      <c r="AC169" s="7"/>
      <c r="AD169" s="7"/>
      <c r="AE169" s="7"/>
    </row>
    <row r="170" spans="1:31" ht="13.2" customHeight="1">
      <c r="A170" s="25"/>
      <c r="B170" s="25"/>
      <c r="C170" s="25"/>
      <c r="D170" s="47"/>
      <c r="E170" s="310" t="str">
        <f>'共有ｼｰﾄ&lt;単元構想＞'!$L$8</f>
        <v>K</v>
      </c>
      <c r="F170" s="316"/>
      <c r="G170" s="316"/>
      <c r="H170" s="296"/>
      <c r="I170" s="139" t="s">
        <v>26</v>
      </c>
      <c r="J170" s="317" t="e">
        <f>VLOOKUP(H170,$AA$11:$AD$45,2,FALSE)</f>
        <v>#N/A</v>
      </c>
      <c r="K170" s="318"/>
      <c r="L170" s="319"/>
      <c r="M170" s="320" t="e">
        <f>VLOOKUP(H170,$AA$11:$AD$45,4,FALSE)</f>
        <v>#N/A</v>
      </c>
      <c r="N170" s="320"/>
      <c r="O170" s="324"/>
      <c r="P170" s="53"/>
      <c r="Q170" s="359" t="s">
        <v>95</v>
      </c>
      <c r="R170" s="362" t="s">
        <v>151</v>
      </c>
      <c r="S170" s="362" t="s">
        <v>350</v>
      </c>
      <c r="T170" s="362" t="s">
        <v>152</v>
      </c>
      <c r="U170" s="362" t="s">
        <v>153</v>
      </c>
      <c r="V170" s="362" t="s">
        <v>154</v>
      </c>
      <c r="W170" s="362" t="s">
        <v>349</v>
      </c>
      <c r="X170" s="362" t="s">
        <v>156</v>
      </c>
      <c r="Y170" s="7"/>
      <c r="Z170" s="7"/>
      <c r="AA170" s="7"/>
      <c r="AB170" s="7"/>
      <c r="AC170" s="7"/>
      <c r="AD170" s="7"/>
      <c r="AE170" s="7"/>
    </row>
    <row r="171" spans="1:31" ht="13.2" customHeight="1">
      <c r="A171" s="25"/>
      <c r="B171" s="271"/>
      <c r="C171" s="25"/>
      <c r="D171" s="47"/>
      <c r="E171" s="310"/>
      <c r="F171" s="487"/>
      <c r="G171" s="488"/>
      <c r="H171" s="297"/>
      <c r="I171" s="329" t="s">
        <v>161</v>
      </c>
      <c r="J171" s="331" t="e">
        <f>VLOOKUP(H170,$AA$11:$AD$45,3,FALSE)</f>
        <v>#N/A</v>
      </c>
      <c r="K171" s="331"/>
      <c r="L171" s="331"/>
      <c r="M171" s="333"/>
      <c r="N171" s="334"/>
      <c r="O171" s="325"/>
      <c r="P171" s="54"/>
      <c r="Q171" s="360"/>
      <c r="R171" s="363"/>
      <c r="S171" s="363"/>
      <c r="T171" s="363"/>
      <c r="U171" s="363"/>
      <c r="V171" s="363"/>
      <c r="W171" s="363"/>
      <c r="X171" s="363"/>
      <c r="Y171" s="7"/>
      <c r="Z171" s="7"/>
      <c r="AA171" s="7"/>
      <c r="AB171" s="7"/>
      <c r="AC171" s="7"/>
      <c r="AD171" s="7"/>
      <c r="AE171" s="7"/>
    </row>
    <row r="172" spans="1:31" ht="12" customHeight="1">
      <c r="A172" s="25"/>
      <c r="B172" s="271"/>
      <c r="C172" s="25"/>
      <c r="D172" s="47"/>
      <c r="E172" s="310"/>
      <c r="F172" s="489"/>
      <c r="G172" s="490"/>
      <c r="H172" s="298"/>
      <c r="I172" s="330"/>
      <c r="J172" s="332"/>
      <c r="K172" s="332"/>
      <c r="L172" s="332"/>
      <c r="M172" s="335"/>
      <c r="N172" s="336"/>
      <c r="O172" s="326"/>
      <c r="P172" s="54"/>
      <c r="Q172" s="360"/>
      <c r="R172" s="363"/>
      <c r="S172" s="363"/>
      <c r="T172" s="363"/>
      <c r="U172" s="363"/>
      <c r="V172" s="363"/>
      <c r="W172" s="363"/>
      <c r="X172" s="363"/>
      <c r="Y172" s="7"/>
      <c r="Z172" s="7"/>
      <c r="AA172" s="7"/>
      <c r="AB172" s="7"/>
      <c r="AC172" s="7"/>
      <c r="AD172" s="7"/>
      <c r="AE172" s="7"/>
    </row>
    <row r="173" spans="1:31" ht="13.2" customHeight="1">
      <c r="A173" s="25"/>
      <c r="B173" s="271"/>
      <c r="C173" s="25"/>
      <c r="D173" s="47"/>
      <c r="E173" s="310" t="str">
        <f>'共有ｼｰﾄ&lt;単元構想＞'!$L$9</f>
        <v>L</v>
      </c>
      <c r="F173" s="316"/>
      <c r="G173" s="316"/>
      <c r="H173" s="296"/>
      <c r="I173" s="139" t="s">
        <v>26</v>
      </c>
      <c r="J173" s="317" t="e">
        <f>VLOOKUP(H173,$AA$11:$AD$45,2,FALSE)</f>
        <v>#N/A</v>
      </c>
      <c r="K173" s="318"/>
      <c r="L173" s="319"/>
      <c r="M173" s="320" t="e">
        <f>VLOOKUP(H173,$AA$11:$AD$45,4,FALSE)</f>
        <v>#N/A</v>
      </c>
      <c r="N173" s="320"/>
      <c r="O173" s="324"/>
      <c r="P173" s="47"/>
      <c r="Q173" s="360"/>
      <c r="R173" s="363"/>
      <c r="S173" s="363"/>
      <c r="T173" s="363"/>
      <c r="U173" s="363"/>
      <c r="V173" s="363"/>
      <c r="W173" s="363"/>
      <c r="X173" s="363"/>
      <c r="Y173" s="7"/>
      <c r="Z173" s="7"/>
      <c r="AA173" s="7"/>
      <c r="AB173" s="7"/>
      <c r="AC173" s="7"/>
      <c r="AD173" s="7"/>
      <c r="AE173" s="7"/>
    </row>
    <row r="174" spans="1:31" ht="13.2" customHeight="1">
      <c r="A174" s="25"/>
      <c r="B174" s="271"/>
      <c r="C174" s="25"/>
      <c r="D174" s="47"/>
      <c r="E174" s="310"/>
      <c r="F174" s="491"/>
      <c r="G174" s="491"/>
      <c r="H174" s="297"/>
      <c r="I174" s="329" t="s">
        <v>161</v>
      </c>
      <c r="J174" s="331" t="e">
        <f>VLOOKUP(H173,$AA$11:$AD$45,3,FALSE)</f>
        <v>#N/A</v>
      </c>
      <c r="K174" s="331"/>
      <c r="L174" s="331"/>
      <c r="M174" s="333"/>
      <c r="N174" s="334"/>
      <c r="O174" s="325"/>
      <c r="P174" s="48"/>
      <c r="Q174" s="361"/>
      <c r="R174" s="364"/>
      <c r="S174" s="364"/>
      <c r="T174" s="364"/>
      <c r="U174" s="364"/>
      <c r="V174" s="364"/>
      <c r="W174" s="364"/>
      <c r="X174" s="364"/>
      <c r="Y174" s="83"/>
      <c r="Z174" s="83"/>
      <c r="AA174" s="7"/>
      <c r="AB174" s="7"/>
      <c r="AC174" s="7"/>
      <c r="AD174" s="7"/>
      <c r="AE174" s="7"/>
    </row>
    <row r="175" spans="1:31" ht="12" customHeight="1">
      <c r="A175" s="64"/>
      <c r="B175" s="25"/>
      <c r="C175" s="64"/>
      <c r="D175" s="47"/>
      <c r="E175" s="310"/>
      <c r="F175" s="492"/>
      <c r="G175" s="492"/>
      <c r="H175" s="298"/>
      <c r="I175" s="330"/>
      <c r="J175" s="332"/>
      <c r="K175" s="332"/>
      <c r="L175" s="332"/>
      <c r="M175" s="335"/>
      <c r="N175" s="336"/>
      <c r="O175" s="326"/>
      <c r="P175" s="48"/>
      <c r="Q175" s="288" t="s">
        <v>351</v>
      </c>
      <c r="R175" s="288"/>
      <c r="S175" s="288"/>
      <c r="T175" s="288"/>
      <c r="U175" s="288"/>
      <c r="V175" s="288"/>
      <c r="W175" s="288"/>
      <c r="X175" s="288"/>
      <c r="Y175" s="84"/>
      <c r="Z175" s="84"/>
      <c r="AA175" s="7"/>
      <c r="AB175" s="7"/>
      <c r="AC175" s="7"/>
      <c r="AD175" s="7"/>
      <c r="AE175" s="7"/>
    </row>
    <row r="176" spans="1:31">
      <c r="A176" s="25"/>
      <c r="B176" s="25"/>
      <c r="C176" s="25"/>
      <c r="D176" s="47"/>
      <c r="E176" s="48"/>
      <c r="F176" s="55"/>
      <c r="G176" s="81" t="s">
        <v>221</v>
      </c>
      <c r="H176" s="56"/>
      <c r="I176" s="56"/>
      <c r="J176" s="57"/>
      <c r="K176" s="57"/>
      <c r="L176" s="57"/>
      <c r="M176" s="58"/>
      <c r="N176" s="58"/>
      <c r="O176" s="54"/>
      <c r="P176" s="48"/>
      <c r="Q176" s="289"/>
      <c r="R176" s="289"/>
      <c r="S176" s="289"/>
      <c r="T176" s="289"/>
      <c r="U176" s="289"/>
      <c r="V176" s="289"/>
      <c r="W176" s="289"/>
      <c r="X176" s="289"/>
      <c r="Y176" s="84"/>
      <c r="Z176" s="84"/>
      <c r="AA176" s="7"/>
      <c r="AB176" s="7"/>
      <c r="AC176" s="7"/>
      <c r="AD176" s="7"/>
      <c r="AE176" s="7"/>
    </row>
    <row r="177" spans="1:31" ht="18" customHeight="1">
      <c r="A177" s="25"/>
      <c r="B177" s="25"/>
      <c r="C177" s="25"/>
      <c r="D177" s="47"/>
      <c r="E177" s="48"/>
      <c r="F177" s="55"/>
      <c r="G177" s="81"/>
      <c r="H177" s="56"/>
      <c r="I177" s="56"/>
      <c r="J177" s="57"/>
      <c r="K177" s="57"/>
      <c r="L177" s="57"/>
      <c r="M177" s="58"/>
      <c r="N177" s="166"/>
      <c r="O177" s="54"/>
      <c r="P177" s="47"/>
      <c r="Q177" s="188"/>
      <c r="R177" s="189"/>
      <c r="S177" s="7"/>
      <c r="T177" s="7"/>
      <c r="U177" s="7"/>
      <c r="V177" s="7"/>
      <c r="W177" s="7"/>
      <c r="X177" s="7"/>
      <c r="Y177" s="84"/>
      <c r="Z177" s="84"/>
      <c r="AA177" s="7"/>
      <c r="AB177" s="7"/>
      <c r="AC177" s="7"/>
      <c r="AD177" s="7"/>
      <c r="AE177" s="7"/>
    </row>
    <row r="178" spans="1:31" ht="18" customHeight="1" thickBot="1">
      <c r="A178" s="25"/>
      <c r="B178" s="28"/>
      <c r="C178" s="25"/>
      <c r="D178" s="47"/>
      <c r="E178" s="340" t="str">
        <f>'共有ｼｰﾄ&lt;単元構想＞'!$G$11</f>
        <v>「○○ショップの店員になり、製品の販売をしよう」</v>
      </c>
      <c r="F178" s="340"/>
      <c r="G178" s="340"/>
      <c r="H178" s="340"/>
      <c r="I178" s="340"/>
      <c r="J178" s="340"/>
      <c r="K178" s="340"/>
      <c r="L178" s="340"/>
      <c r="M178" s="340"/>
      <c r="N178" s="131" t="str">
        <f>'共有ｼｰﾄ&lt;単元構想＞'!$M$4</f>
        <v>3組</v>
      </c>
      <c r="O178" s="92"/>
      <c r="P178" s="48"/>
      <c r="Q178" s="591" t="s">
        <v>327</v>
      </c>
      <c r="R178" s="591"/>
      <c r="S178" s="591"/>
      <c r="T178" s="591"/>
      <c r="U178" s="591"/>
      <c r="V178" s="591"/>
      <c r="W178" s="591"/>
      <c r="X178" s="591"/>
      <c r="Y178" s="84"/>
      <c r="Z178" s="84"/>
      <c r="AA178" s="7"/>
      <c r="AB178" s="7"/>
      <c r="AC178" s="7"/>
      <c r="AD178" s="7"/>
      <c r="AE178" s="7"/>
    </row>
    <row r="179" spans="1:31" ht="18" customHeight="1">
      <c r="A179" s="25"/>
      <c r="B179" s="278" t="s">
        <v>175</v>
      </c>
      <c r="C179" s="25"/>
      <c r="D179" s="47"/>
      <c r="E179" s="308" t="s">
        <v>34</v>
      </c>
      <c r="F179" s="341"/>
      <c r="G179" s="292" t="str">
        <f>'共有ｼｰﾄ&lt;単元構想＞'!$L$13</f>
        <v>人と接する上で大切な態度を理解して製品販売を行うことができる</v>
      </c>
      <c r="H179" s="293"/>
      <c r="I179" s="293"/>
      <c r="J179" s="293"/>
      <c r="K179" s="293"/>
      <c r="L179" s="293"/>
      <c r="M179" s="293"/>
      <c r="N179" s="293"/>
      <c r="O179" s="294"/>
      <c r="P179" s="49"/>
      <c r="Q179" s="591"/>
      <c r="R179" s="591"/>
      <c r="S179" s="591"/>
      <c r="T179" s="591"/>
      <c r="U179" s="591"/>
      <c r="V179" s="591"/>
      <c r="W179" s="591"/>
      <c r="X179" s="591"/>
      <c r="Y179" s="8"/>
      <c r="Z179" s="8"/>
      <c r="AA179" s="7"/>
      <c r="AB179" s="7"/>
      <c r="AC179" s="7"/>
      <c r="AD179" s="7"/>
      <c r="AE179" s="7"/>
    </row>
    <row r="180" spans="1:31" ht="18" customHeight="1">
      <c r="A180" s="25"/>
      <c r="B180" s="279"/>
      <c r="C180" s="25"/>
      <c r="D180" s="47"/>
      <c r="E180" s="159"/>
      <c r="F180" s="159"/>
      <c r="G180" s="161"/>
      <c r="H180" s="163"/>
      <c r="I180" s="163"/>
      <c r="J180" s="163"/>
      <c r="K180" s="163"/>
      <c r="L180" s="163"/>
      <c r="M180" s="161"/>
      <c r="N180" s="158"/>
      <c r="O180" s="158"/>
      <c r="P180" s="49"/>
      <c r="Q180" s="591"/>
      <c r="R180" s="591"/>
      <c r="S180" s="591"/>
      <c r="T180" s="591"/>
      <c r="U180" s="591"/>
      <c r="V180" s="591"/>
      <c r="W180" s="591"/>
      <c r="X180" s="591"/>
      <c r="Y180" s="85"/>
      <c r="Z180" s="85"/>
      <c r="AA180" s="7"/>
      <c r="AB180" s="7"/>
      <c r="AC180" s="7"/>
      <c r="AD180" s="7"/>
      <c r="AE180" s="7"/>
    </row>
    <row r="181" spans="1:31" ht="18" customHeight="1" thickBot="1">
      <c r="A181" s="25"/>
      <c r="B181" s="280"/>
      <c r="C181" s="25"/>
      <c r="D181" s="47"/>
      <c r="E181" s="132" t="s">
        <v>37</v>
      </c>
      <c r="F181" s="92"/>
      <c r="G181" s="92"/>
      <c r="H181" s="92"/>
      <c r="I181" s="165"/>
      <c r="J181" s="164"/>
      <c r="K181" s="164"/>
      <c r="L181" s="164"/>
      <c r="M181" s="92"/>
      <c r="N181" s="92"/>
      <c r="O181" s="92"/>
      <c r="P181" s="48"/>
      <c r="Q181" s="591"/>
      <c r="R181" s="591"/>
      <c r="S181" s="591"/>
      <c r="T181" s="591"/>
      <c r="U181" s="591"/>
      <c r="V181" s="591"/>
      <c r="W181" s="591"/>
      <c r="X181" s="591"/>
      <c r="Y181" s="86"/>
      <c r="Z181" s="86"/>
      <c r="AA181" s="7"/>
      <c r="AB181" s="7"/>
      <c r="AC181" s="7"/>
      <c r="AD181" s="7"/>
      <c r="AE181" s="7"/>
    </row>
    <row r="182" spans="1:31" ht="18" customHeight="1" thickBot="1">
      <c r="A182" s="25"/>
      <c r="B182" s="25"/>
      <c r="C182" s="25"/>
      <c r="D182" s="47"/>
      <c r="E182" s="133" t="s">
        <v>24</v>
      </c>
      <c r="F182" s="302" t="s">
        <v>31</v>
      </c>
      <c r="G182" s="303"/>
      <c r="H182" s="303"/>
      <c r="I182" s="144" t="str">
        <f>'共有ｼｰﾄ&lt;単元構想＞'!$I$30</f>
        <v>1時間</v>
      </c>
      <c r="J182" s="322" t="s">
        <v>32</v>
      </c>
      <c r="K182" s="322"/>
      <c r="L182" s="150" t="str">
        <f>'共有ｼｰﾄ&lt;単元構想＞'!$I$23</f>
        <v>1時間</v>
      </c>
      <c r="M182" s="323" t="s">
        <v>33</v>
      </c>
      <c r="N182" s="323"/>
      <c r="O182" s="148" t="str">
        <f>'共有ｼｰﾄ&lt;単元構想＞'!$I$30</f>
        <v>1時間</v>
      </c>
      <c r="P182" s="48"/>
      <c r="Q182" s="591"/>
      <c r="R182" s="591"/>
      <c r="S182" s="591"/>
      <c r="T182" s="591"/>
      <c r="U182" s="591"/>
      <c r="V182" s="591"/>
      <c r="W182" s="591"/>
      <c r="X182" s="591"/>
      <c r="Y182" s="84"/>
      <c r="Z182" s="84"/>
      <c r="AA182" s="7"/>
      <c r="AB182" s="7"/>
      <c r="AC182" s="7"/>
      <c r="AD182" s="7"/>
      <c r="AE182" s="7"/>
    </row>
    <row r="183" spans="1:31" ht="18" customHeight="1">
      <c r="A183" s="25"/>
      <c r="B183" s="275" t="s">
        <v>291</v>
      </c>
      <c r="C183" s="25"/>
      <c r="D183" s="47"/>
      <c r="E183" s="455" t="s">
        <v>35</v>
      </c>
      <c r="F183" s="370" t="str">
        <f>'共有ｼｰﾄ&lt;単元構想＞'!$I$17</f>
        <v>動画でよい例、悪い例を見て人と接する上で大切なことを確認し、練習する</v>
      </c>
      <c r="G183" s="371"/>
      <c r="H183" s="371"/>
      <c r="I183" s="478"/>
      <c r="J183" s="480" t="str">
        <f>'共有ｼｰﾄ&lt;単元構想＞'!$I$24</f>
        <v>店員側、お客側に分かれ模擬販売を行う</v>
      </c>
      <c r="K183" s="379"/>
      <c r="L183" s="380"/>
      <c r="M183" s="376" t="str">
        <f>'共有ｼｰﾄ&lt;単元構想＞'!$I$31</f>
        <v>中学部の生徒に対して販売を行う</v>
      </c>
      <c r="N183" s="376"/>
      <c r="O183" s="482"/>
      <c r="P183" s="48"/>
      <c r="Q183" s="82" t="s">
        <v>215</v>
      </c>
      <c r="R183" s="443" t="s">
        <v>230</v>
      </c>
      <c r="S183" s="444"/>
      <c r="T183" s="445" t="s">
        <v>231</v>
      </c>
      <c r="U183" s="446"/>
      <c r="V183" s="445" t="s">
        <v>227</v>
      </c>
      <c r="W183" s="446"/>
      <c r="X183" s="130" t="s">
        <v>228</v>
      </c>
      <c r="Y183" s="84"/>
      <c r="Z183" s="84"/>
      <c r="AA183" s="7"/>
      <c r="AB183" s="7"/>
      <c r="AC183" s="7"/>
      <c r="AD183" s="7"/>
      <c r="AE183" s="7"/>
    </row>
    <row r="184" spans="1:31" ht="19.95" customHeight="1">
      <c r="A184" s="25"/>
      <c r="B184" s="311"/>
      <c r="C184" s="25"/>
      <c r="D184" s="47"/>
      <c r="E184" s="456"/>
      <c r="F184" s="373"/>
      <c r="G184" s="374"/>
      <c r="H184" s="374"/>
      <c r="I184" s="479"/>
      <c r="J184" s="481"/>
      <c r="K184" s="382"/>
      <c r="L184" s="383"/>
      <c r="M184" s="377"/>
      <c r="N184" s="377"/>
      <c r="O184" s="483"/>
      <c r="P184" s="48"/>
      <c r="Q184" s="19"/>
      <c r="R184" s="365" t="s">
        <v>45</v>
      </c>
      <c r="S184" s="365" t="s">
        <v>46</v>
      </c>
      <c r="T184" s="365" t="s">
        <v>146</v>
      </c>
      <c r="U184" s="365" t="s">
        <v>47</v>
      </c>
      <c r="V184" s="365" t="s">
        <v>48</v>
      </c>
      <c r="W184" s="365" t="s">
        <v>49</v>
      </c>
      <c r="X184" s="365" t="s">
        <v>147</v>
      </c>
      <c r="Y184" s="84"/>
      <c r="Z184" s="84"/>
      <c r="AA184" s="7"/>
      <c r="AB184" s="7"/>
      <c r="AC184" s="7"/>
      <c r="AD184" s="7"/>
      <c r="AE184" s="7"/>
    </row>
    <row r="185" spans="1:31" ht="19.95" customHeight="1" thickBot="1">
      <c r="A185" s="25"/>
      <c r="B185" s="312"/>
      <c r="C185" s="25"/>
      <c r="D185" s="47"/>
      <c r="E185" s="141" t="s">
        <v>26</v>
      </c>
      <c r="F185" s="292" t="str">
        <f>'共有ｼｰﾄ&lt;単元構想＞'!$L$18</f>
        <v>伝えようとする力</v>
      </c>
      <c r="G185" s="293"/>
      <c r="H185" s="293"/>
      <c r="I185" s="484"/>
      <c r="J185" s="485" t="str">
        <f>'共有ｼｰﾄ&lt;単元構想＞'!$L$25</f>
        <v>苦手なことに対処しようとする力</v>
      </c>
      <c r="K185" s="385"/>
      <c r="L185" s="486"/>
      <c r="M185" s="293" t="str">
        <f>'共有ｼｰﾄ&lt;単元構想＞'!$L$32</f>
        <v>計画・立案・実行しようとする力</v>
      </c>
      <c r="N185" s="293"/>
      <c r="O185" s="294"/>
      <c r="P185" s="50"/>
      <c r="Q185" s="20"/>
      <c r="R185" s="366"/>
      <c r="S185" s="366"/>
      <c r="T185" s="366"/>
      <c r="U185" s="366"/>
      <c r="V185" s="366"/>
      <c r="W185" s="366"/>
      <c r="X185" s="366"/>
      <c r="Y185" s="84"/>
      <c r="Z185" s="84"/>
      <c r="AA185" s="7"/>
      <c r="AB185" s="7"/>
      <c r="AC185" s="7"/>
      <c r="AD185" s="7"/>
      <c r="AE185" s="7"/>
    </row>
    <row r="186" spans="1:31" ht="18.600000000000001" customHeight="1" thickBot="1">
      <c r="A186" s="25"/>
      <c r="B186" s="25"/>
      <c r="C186" s="25"/>
      <c r="D186" s="47"/>
      <c r="E186" s="427" t="s">
        <v>36</v>
      </c>
      <c r="F186" s="429" t="str">
        <f>'共有ｼｰﾄ&lt;単元構想＞'!$L$19</f>
        <v>店員として、どんな態度がよいのか考える</v>
      </c>
      <c r="G186" s="430"/>
      <c r="H186" s="430"/>
      <c r="I186" s="468"/>
      <c r="J186" s="470" t="str">
        <f>'共有ｼｰﾄ&lt;単元構想＞'!$L$26</f>
        <v>自分で目標を決めて接客の練習をする</v>
      </c>
      <c r="K186" s="448"/>
      <c r="L186" s="458"/>
      <c r="M186" s="435" t="str">
        <f>'共有ｼｰﾄ&lt;単元構想＞'!$L$33</f>
        <v>これまで学んだポイントを意識しながら実践する</v>
      </c>
      <c r="N186" s="435"/>
      <c r="O186" s="472"/>
      <c r="P186" s="50"/>
      <c r="Q186" s="21"/>
      <c r="R186" s="367"/>
      <c r="S186" s="367"/>
      <c r="T186" s="367"/>
      <c r="U186" s="367"/>
      <c r="V186" s="367"/>
      <c r="W186" s="367"/>
      <c r="X186" s="367"/>
      <c r="Y186" s="83"/>
      <c r="Z186" s="83"/>
      <c r="AA186" s="7"/>
      <c r="AB186" s="7"/>
      <c r="AC186" s="7"/>
      <c r="AD186" s="7"/>
      <c r="AE186" s="7"/>
    </row>
    <row r="187" spans="1:31" ht="13.2" customHeight="1">
      <c r="A187" s="25"/>
      <c r="B187" s="337" t="s">
        <v>290</v>
      </c>
      <c r="C187" s="25"/>
      <c r="D187" s="47"/>
      <c r="E187" s="428"/>
      <c r="F187" s="432"/>
      <c r="G187" s="433"/>
      <c r="H187" s="433"/>
      <c r="I187" s="469"/>
      <c r="J187" s="471"/>
      <c r="K187" s="451"/>
      <c r="L187" s="459"/>
      <c r="M187" s="436"/>
      <c r="N187" s="436"/>
      <c r="O187" s="473"/>
      <c r="P187" s="51"/>
      <c r="Q187" s="359" t="s">
        <v>92</v>
      </c>
      <c r="R187" s="387" t="s">
        <v>260</v>
      </c>
      <c r="S187" s="387" t="s">
        <v>261</v>
      </c>
      <c r="T187" s="362" t="s">
        <v>262</v>
      </c>
      <c r="U187" s="362" t="s">
        <v>263</v>
      </c>
      <c r="V187" s="362" t="s">
        <v>311</v>
      </c>
      <c r="W187" s="362" t="s">
        <v>321</v>
      </c>
      <c r="X187" s="362" t="s">
        <v>264</v>
      </c>
      <c r="Y187" s="83"/>
      <c r="Z187" s="83"/>
      <c r="AA187" s="7"/>
      <c r="AB187" s="7"/>
      <c r="AC187" s="7"/>
      <c r="AD187" s="7"/>
      <c r="AE187" s="7"/>
    </row>
    <row r="188" spans="1:31" ht="18" customHeight="1">
      <c r="A188" s="25"/>
      <c r="B188" s="466"/>
      <c r="C188" s="25"/>
      <c r="D188" s="47"/>
      <c r="E188" s="184" t="s">
        <v>244</v>
      </c>
      <c r="F188" s="321" t="str">
        <f>'共有ｼｰﾄ&lt;単元構想＞'!$L$20</f>
        <v>ふさわしい店員例とふさわしくない店員例動画</v>
      </c>
      <c r="G188" s="299"/>
      <c r="H188" s="299"/>
      <c r="I188" s="300"/>
      <c r="J188" s="301" t="str">
        <f>'共有ｼｰﾄ&lt;単元構想＞'!$L$27</f>
        <v>接客のポイント</v>
      </c>
      <c r="K188" s="301"/>
      <c r="L188" s="410"/>
      <c r="M188" s="299" t="str">
        <f>'共有ｼｰﾄ&lt;単元構想＞'!$L$34</f>
        <v>接客のポイント</v>
      </c>
      <c r="N188" s="299"/>
      <c r="O188" s="309"/>
      <c r="P188" s="52"/>
      <c r="Q188" s="360"/>
      <c r="R188" s="388"/>
      <c r="S188" s="388"/>
      <c r="T188" s="363"/>
      <c r="U188" s="363"/>
      <c r="V188" s="363"/>
      <c r="W188" s="363"/>
      <c r="X188" s="363"/>
      <c r="Y188" s="84"/>
      <c r="Z188" s="84"/>
      <c r="AA188" s="7"/>
      <c r="AB188" s="7"/>
      <c r="AC188" s="7"/>
      <c r="AD188" s="7"/>
      <c r="AE188" s="7"/>
    </row>
    <row r="189" spans="1:31" ht="18" customHeight="1" thickBot="1">
      <c r="A189" s="25"/>
      <c r="B189" s="467"/>
      <c r="C189" s="25"/>
      <c r="D189" s="47"/>
      <c r="E189" s="134" t="s">
        <v>38</v>
      </c>
      <c r="F189" s="440" t="str">
        <f>'共有ｼｰﾄ&lt;単元構想＞'!$J$21</f>
        <v>　一人一人が集団において役割が得られるよう工夫する</v>
      </c>
      <c r="G189" s="441"/>
      <c r="H189" s="441"/>
      <c r="I189" s="474"/>
      <c r="J189" s="475" t="str">
        <f>'共有ｼｰﾄ&lt;単元構想＞'!$J$28</f>
        <v>　活動後に、充実感や達成感、自己肯定感が得られるように指導する</v>
      </c>
      <c r="K189" s="476"/>
      <c r="L189" s="477"/>
      <c r="M189" s="441" t="str">
        <f>'共有ｼｰﾄ&lt;単元構想＞'!$J$35</f>
        <v>　自発的な活動を大切にし、主体的な活動を促すように指導する</v>
      </c>
      <c r="N189" s="441"/>
      <c r="O189" s="442"/>
      <c r="P189" s="52"/>
      <c r="Q189" s="360"/>
      <c r="R189" s="388"/>
      <c r="S189" s="388"/>
      <c r="T189" s="363"/>
      <c r="U189" s="363"/>
      <c r="V189" s="363"/>
      <c r="W189" s="363"/>
      <c r="X189" s="363"/>
      <c r="Y189" s="84"/>
      <c r="Z189" s="84"/>
      <c r="AA189" s="7"/>
      <c r="AB189" s="7"/>
      <c r="AC189" s="7"/>
      <c r="AD189" s="7"/>
      <c r="AE189" s="7"/>
    </row>
    <row r="190" spans="1:31" ht="19.2" customHeight="1">
      <c r="A190" s="25"/>
      <c r="B190" s="33"/>
      <c r="C190" s="25"/>
      <c r="D190" s="47"/>
      <c r="E190" s="162"/>
      <c r="F190" s="140"/>
      <c r="G190" s="140"/>
      <c r="H190" s="140"/>
      <c r="I190" s="140"/>
      <c r="J190" s="140"/>
      <c r="K190" s="140"/>
      <c r="L190" s="140"/>
      <c r="M190" s="140"/>
      <c r="N190" s="140"/>
      <c r="O190" s="140"/>
      <c r="P190" s="52"/>
      <c r="Q190" s="361"/>
      <c r="R190" s="389"/>
      <c r="S190" s="389"/>
      <c r="T190" s="364"/>
      <c r="U190" s="364"/>
      <c r="V190" s="364"/>
      <c r="W190" s="364"/>
      <c r="X190" s="364"/>
      <c r="Y190" s="84"/>
      <c r="Z190" s="84"/>
      <c r="AA190" s="7"/>
      <c r="AB190" s="7"/>
      <c r="AC190" s="7"/>
      <c r="AD190" s="7"/>
      <c r="AE190" s="7"/>
    </row>
    <row r="191" spans="1:31" ht="21.6" customHeight="1" thickBot="1">
      <c r="A191" s="25"/>
      <c r="B191" s="25" t="s">
        <v>196</v>
      </c>
      <c r="C191" s="25"/>
      <c r="D191" s="47"/>
      <c r="E191" s="135" t="s">
        <v>295</v>
      </c>
      <c r="F191" s="140"/>
      <c r="G191" s="140"/>
      <c r="H191" s="140"/>
      <c r="I191" s="140"/>
      <c r="J191" s="140"/>
      <c r="K191" s="140"/>
      <c r="L191" s="140"/>
      <c r="M191" s="140"/>
      <c r="N191" s="140"/>
      <c r="O191" s="140"/>
      <c r="P191" s="53"/>
      <c r="Q191" s="359" t="s">
        <v>93</v>
      </c>
      <c r="R191" s="362" t="s">
        <v>265</v>
      </c>
      <c r="S191" s="362" t="s">
        <v>312</v>
      </c>
      <c r="T191" s="362" t="s">
        <v>266</v>
      </c>
      <c r="U191" s="362" t="s">
        <v>267</v>
      </c>
      <c r="V191" s="362" t="s">
        <v>317</v>
      </c>
      <c r="W191" s="362" t="s">
        <v>331</v>
      </c>
      <c r="X191" s="362" t="s">
        <v>268</v>
      </c>
      <c r="Y191" s="84"/>
      <c r="Z191" s="84"/>
      <c r="AA191" s="7"/>
      <c r="AB191" s="7"/>
      <c r="AC191" s="7"/>
      <c r="AD191" s="7"/>
      <c r="AE191" s="7"/>
    </row>
    <row r="192" spans="1:31" ht="18" customHeight="1">
      <c r="A192" s="25"/>
      <c r="B192" s="343" t="s">
        <v>286</v>
      </c>
      <c r="C192" s="25"/>
      <c r="D192" s="47"/>
      <c r="E192" s="137"/>
      <c r="F192" s="457" t="s">
        <v>220</v>
      </c>
      <c r="G192" s="457"/>
      <c r="H192" s="292" t="s">
        <v>159</v>
      </c>
      <c r="I192" s="293"/>
      <c r="J192" s="293"/>
      <c r="K192" s="293"/>
      <c r="L192" s="294"/>
      <c r="M192" s="310" t="s">
        <v>163</v>
      </c>
      <c r="N192" s="310"/>
      <c r="O192" s="138" t="s">
        <v>22</v>
      </c>
      <c r="P192" s="53"/>
      <c r="Q192" s="360"/>
      <c r="R192" s="363"/>
      <c r="S192" s="363"/>
      <c r="T192" s="363"/>
      <c r="U192" s="363"/>
      <c r="V192" s="363"/>
      <c r="W192" s="363"/>
      <c r="X192" s="363"/>
      <c r="Y192" s="8"/>
      <c r="Z192" s="8"/>
      <c r="AA192" s="7"/>
      <c r="AB192" s="7"/>
      <c r="AC192" s="7"/>
      <c r="AD192" s="7"/>
      <c r="AE192" s="7"/>
    </row>
    <row r="193" spans="1:31" ht="13.2" customHeight="1">
      <c r="A193" s="25"/>
      <c r="B193" s="344"/>
      <c r="C193" s="25"/>
      <c r="D193" s="47"/>
      <c r="E193" s="310" t="str">
        <f>'共有ｼｰﾄ&lt;単元構想＞'!$O$4</f>
        <v>M</v>
      </c>
      <c r="F193" s="316"/>
      <c r="G193" s="316"/>
      <c r="H193" s="296"/>
      <c r="I193" s="139" t="s">
        <v>26</v>
      </c>
      <c r="J193" s="317" t="e">
        <f>VLOOKUP(H193,$AA$11:$AD$45,2,FALSE)</f>
        <v>#N/A</v>
      </c>
      <c r="K193" s="318"/>
      <c r="L193" s="319"/>
      <c r="M193" s="320" t="e">
        <f>VLOOKUP(H193,$AA$11:$AD$45,4,FALSE)</f>
        <v>#N/A</v>
      </c>
      <c r="N193" s="320"/>
      <c r="O193" s="324"/>
      <c r="P193" s="53"/>
      <c r="Q193" s="360"/>
      <c r="R193" s="363"/>
      <c r="S193" s="363"/>
      <c r="T193" s="363"/>
      <c r="U193" s="363"/>
      <c r="V193" s="363"/>
      <c r="W193" s="363"/>
      <c r="X193" s="363"/>
      <c r="Y193" s="85"/>
      <c r="Z193" s="85"/>
      <c r="AA193" s="7"/>
      <c r="AB193" s="7"/>
      <c r="AC193" s="7"/>
      <c r="AD193" s="7"/>
      <c r="AE193" s="7"/>
    </row>
    <row r="194" spans="1:31" ht="12" customHeight="1">
      <c r="A194" s="25"/>
      <c r="B194" s="344"/>
      <c r="C194" s="25"/>
      <c r="D194" s="47"/>
      <c r="E194" s="310"/>
      <c r="F194" s="327"/>
      <c r="G194" s="327"/>
      <c r="H194" s="297"/>
      <c r="I194" s="329" t="s">
        <v>161</v>
      </c>
      <c r="J194" s="331" t="e">
        <f>VLOOKUP(H193,$AA$11:$AD$45,3,FALSE)</f>
        <v>#N/A</v>
      </c>
      <c r="K194" s="331"/>
      <c r="L194" s="331"/>
      <c r="M194" s="333"/>
      <c r="N194" s="334"/>
      <c r="O194" s="325"/>
      <c r="P194" s="53"/>
      <c r="Q194" s="361"/>
      <c r="R194" s="364"/>
      <c r="S194" s="364"/>
      <c r="T194" s="364"/>
      <c r="U194" s="364"/>
      <c r="V194" s="364"/>
      <c r="W194" s="364"/>
      <c r="X194" s="364"/>
      <c r="Y194" s="86"/>
      <c r="Z194" s="86"/>
      <c r="AA194" s="7"/>
      <c r="AB194" s="7"/>
      <c r="AC194" s="7"/>
      <c r="AD194" s="7"/>
      <c r="AE194" s="7"/>
    </row>
    <row r="195" spans="1:31" ht="13.2" customHeight="1">
      <c r="A195" s="25"/>
      <c r="B195" s="344"/>
      <c r="C195" s="25"/>
      <c r="D195" s="47"/>
      <c r="E195" s="310"/>
      <c r="F195" s="328"/>
      <c r="G195" s="328"/>
      <c r="H195" s="298"/>
      <c r="I195" s="330"/>
      <c r="J195" s="332"/>
      <c r="K195" s="332"/>
      <c r="L195" s="332"/>
      <c r="M195" s="335"/>
      <c r="N195" s="336"/>
      <c r="O195" s="326"/>
      <c r="P195" s="53"/>
      <c r="Q195" s="425" t="s">
        <v>94</v>
      </c>
      <c r="R195" s="426" t="s">
        <v>366</v>
      </c>
      <c r="S195" s="358" t="s">
        <v>269</v>
      </c>
      <c r="T195" s="358" t="s">
        <v>160</v>
      </c>
      <c r="U195" s="358" t="s">
        <v>313</v>
      </c>
      <c r="V195" s="358" t="s">
        <v>270</v>
      </c>
      <c r="W195" s="358" t="s">
        <v>271</v>
      </c>
      <c r="X195" s="358" t="s">
        <v>315</v>
      </c>
      <c r="Y195" s="84"/>
      <c r="Z195" s="84"/>
      <c r="AA195" s="7"/>
      <c r="AB195" s="7"/>
      <c r="AC195" s="7"/>
      <c r="AD195" s="7"/>
      <c r="AE195" s="7"/>
    </row>
    <row r="196" spans="1:31" ht="13.2" customHeight="1" thickBot="1">
      <c r="A196" s="25"/>
      <c r="B196" s="345"/>
      <c r="C196" s="30"/>
      <c r="D196" s="47"/>
      <c r="E196" s="310" t="str">
        <f>'共有ｼｰﾄ&lt;単元構想＞'!$O$5</f>
        <v>N</v>
      </c>
      <c r="F196" s="316"/>
      <c r="G196" s="316"/>
      <c r="H196" s="296"/>
      <c r="I196" s="139" t="s">
        <v>26</v>
      </c>
      <c r="J196" s="317" t="e">
        <f>VLOOKUP(H196,$AA$11:$AD$45,2,FALSE)</f>
        <v>#N/A</v>
      </c>
      <c r="K196" s="318"/>
      <c r="L196" s="319"/>
      <c r="M196" s="320" t="e">
        <f>VLOOKUP(H196,$AA$11:$AD$45,4,FALSE)</f>
        <v>#N/A</v>
      </c>
      <c r="N196" s="320"/>
      <c r="O196" s="324"/>
      <c r="P196" s="53"/>
      <c r="Q196" s="425"/>
      <c r="R196" s="358"/>
      <c r="S196" s="358"/>
      <c r="T196" s="358"/>
      <c r="U196" s="358"/>
      <c r="V196" s="358"/>
      <c r="W196" s="358"/>
      <c r="X196" s="358"/>
      <c r="Y196" s="84"/>
      <c r="Z196" s="84"/>
      <c r="AA196" s="7"/>
      <c r="AB196" s="7"/>
      <c r="AC196" s="7"/>
      <c r="AD196" s="7"/>
      <c r="AE196" s="7"/>
    </row>
    <row r="197" spans="1:31" ht="12" customHeight="1">
      <c r="A197" s="25"/>
      <c r="B197" s="25"/>
      <c r="C197" s="25"/>
      <c r="D197" s="47"/>
      <c r="E197" s="310"/>
      <c r="F197" s="327"/>
      <c r="G197" s="327"/>
      <c r="H197" s="297"/>
      <c r="I197" s="329" t="s">
        <v>161</v>
      </c>
      <c r="J197" s="331" t="e">
        <f>VLOOKUP(H196,$AA$11:$AD$45,3,FALSE)</f>
        <v>#N/A</v>
      </c>
      <c r="K197" s="331"/>
      <c r="L197" s="331"/>
      <c r="M197" s="346"/>
      <c r="N197" s="347"/>
      <c r="O197" s="325"/>
      <c r="P197" s="53"/>
      <c r="Q197" s="425"/>
      <c r="R197" s="358"/>
      <c r="S197" s="358"/>
      <c r="T197" s="358"/>
      <c r="U197" s="358"/>
      <c r="V197" s="358"/>
      <c r="W197" s="358"/>
      <c r="X197" s="358"/>
      <c r="Y197" s="84"/>
      <c r="Z197" s="84"/>
      <c r="AA197" s="7"/>
      <c r="AB197" s="7"/>
      <c r="AC197" s="7"/>
      <c r="AD197" s="7"/>
      <c r="AE197" s="7"/>
    </row>
    <row r="198" spans="1:31" ht="13.2" customHeight="1" thickBot="1">
      <c r="A198" s="25"/>
      <c r="B198" s="40" t="s">
        <v>217</v>
      </c>
      <c r="C198" s="41"/>
      <c r="D198" s="47"/>
      <c r="E198" s="310"/>
      <c r="F198" s="328"/>
      <c r="G198" s="328"/>
      <c r="H198" s="298"/>
      <c r="I198" s="330"/>
      <c r="J198" s="332"/>
      <c r="K198" s="332"/>
      <c r="L198" s="332"/>
      <c r="M198" s="348"/>
      <c r="N198" s="349"/>
      <c r="O198" s="326"/>
      <c r="P198" s="53"/>
      <c r="Q198" s="425"/>
      <c r="R198" s="358"/>
      <c r="S198" s="358"/>
      <c r="T198" s="358"/>
      <c r="U198" s="358"/>
      <c r="V198" s="358"/>
      <c r="W198" s="358"/>
      <c r="X198" s="358"/>
      <c r="Y198" s="84"/>
      <c r="Z198" s="84"/>
      <c r="AA198" s="7"/>
      <c r="AB198" s="7"/>
      <c r="AC198" s="7"/>
      <c r="AD198" s="7"/>
      <c r="AE198" s="7"/>
    </row>
    <row r="199" spans="1:31" ht="13.2" customHeight="1">
      <c r="A199" s="25"/>
      <c r="B199" s="275" t="s">
        <v>274</v>
      </c>
      <c r="C199" s="25"/>
      <c r="D199" s="47"/>
      <c r="E199" s="310" t="str">
        <f>'共有ｼｰﾄ&lt;単元構想＞'!$O$6</f>
        <v>O</v>
      </c>
      <c r="F199" s="316"/>
      <c r="G199" s="316"/>
      <c r="H199" s="296"/>
      <c r="I199" s="139" t="s">
        <v>26</v>
      </c>
      <c r="J199" s="317" t="e">
        <f>VLOOKUP(H199,$AA$11:$AD$45,2,FALSE)</f>
        <v>#N/A</v>
      </c>
      <c r="K199" s="318"/>
      <c r="L199" s="319"/>
      <c r="M199" s="320" t="e">
        <f>VLOOKUP(H199,$AA$11:$AD$45,4,FALSE)</f>
        <v>#N/A</v>
      </c>
      <c r="N199" s="320"/>
      <c r="O199" s="324"/>
      <c r="P199" s="53"/>
      <c r="Q199" s="425"/>
      <c r="R199" s="358"/>
      <c r="S199" s="358"/>
      <c r="T199" s="358"/>
      <c r="U199" s="358"/>
      <c r="V199" s="358"/>
      <c r="W199" s="358"/>
      <c r="X199" s="358"/>
      <c r="Y199" s="83"/>
      <c r="Z199" s="83"/>
      <c r="AA199" s="7"/>
      <c r="AB199" s="7"/>
      <c r="AC199" s="7"/>
      <c r="AD199" s="7"/>
      <c r="AE199" s="7"/>
    </row>
    <row r="200" spans="1:31" ht="12" customHeight="1">
      <c r="A200" s="25"/>
      <c r="B200" s="311"/>
      <c r="C200" s="25"/>
      <c r="D200" s="47"/>
      <c r="E200" s="310"/>
      <c r="F200" s="327"/>
      <c r="G200" s="327"/>
      <c r="H200" s="297"/>
      <c r="I200" s="329" t="s">
        <v>161</v>
      </c>
      <c r="J200" s="331" t="e">
        <f>VLOOKUP(H199,$AA$11:$AD$45,3,FALSE)</f>
        <v>#N/A</v>
      </c>
      <c r="K200" s="331"/>
      <c r="L200" s="331"/>
      <c r="M200" s="346"/>
      <c r="N200" s="347"/>
      <c r="O200" s="325"/>
      <c r="P200" s="53"/>
      <c r="Q200" s="359" t="s">
        <v>74</v>
      </c>
      <c r="R200" s="362" t="s">
        <v>148</v>
      </c>
      <c r="S200" s="362" t="s">
        <v>272</v>
      </c>
      <c r="T200" s="362" t="s">
        <v>149</v>
      </c>
      <c r="U200" s="362" t="s">
        <v>150</v>
      </c>
      <c r="V200" s="362" t="s">
        <v>273</v>
      </c>
      <c r="W200" s="362" t="s">
        <v>329</v>
      </c>
      <c r="X200" s="362" t="s">
        <v>155</v>
      </c>
      <c r="Y200" s="83"/>
      <c r="Z200" s="83"/>
      <c r="AA200" s="7"/>
      <c r="AB200" s="7"/>
      <c r="AC200" s="7"/>
      <c r="AD200" s="7"/>
      <c r="AE200" s="7"/>
    </row>
    <row r="201" spans="1:31" ht="13.2" customHeight="1">
      <c r="A201" s="25"/>
      <c r="B201" s="311"/>
      <c r="C201" s="25"/>
      <c r="D201" s="47"/>
      <c r="E201" s="310"/>
      <c r="F201" s="328"/>
      <c r="G201" s="328"/>
      <c r="H201" s="298"/>
      <c r="I201" s="330"/>
      <c r="J201" s="332"/>
      <c r="K201" s="332"/>
      <c r="L201" s="332"/>
      <c r="M201" s="348"/>
      <c r="N201" s="349"/>
      <c r="O201" s="326"/>
      <c r="P201" s="53"/>
      <c r="Q201" s="360"/>
      <c r="R201" s="363"/>
      <c r="S201" s="363"/>
      <c r="T201" s="363"/>
      <c r="U201" s="363"/>
      <c r="V201" s="363"/>
      <c r="W201" s="363"/>
      <c r="X201" s="363"/>
      <c r="Y201" s="7"/>
      <c r="Z201" s="7"/>
      <c r="AA201" s="7"/>
      <c r="AB201" s="7"/>
      <c r="AC201" s="7"/>
      <c r="AD201" s="7"/>
      <c r="AE201" s="7"/>
    </row>
    <row r="202" spans="1:31" ht="13.2" customHeight="1">
      <c r="A202" s="25"/>
      <c r="B202" s="311"/>
      <c r="C202" s="25"/>
      <c r="D202" s="47"/>
      <c r="E202" s="310" t="str">
        <f>'共有ｼｰﾄ&lt;単元構想＞'!$O$7</f>
        <v>P</v>
      </c>
      <c r="F202" s="316"/>
      <c r="G202" s="316"/>
      <c r="H202" s="296"/>
      <c r="I202" s="139" t="s">
        <v>26</v>
      </c>
      <c r="J202" s="317" t="e">
        <f>VLOOKUP(H202,$AA$11:$AD$45,2,FALSE)</f>
        <v>#N/A</v>
      </c>
      <c r="K202" s="318"/>
      <c r="L202" s="319"/>
      <c r="M202" s="320" t="e">
        <f>VLOOKUP(H202,$AA$11:$AD$45,4,FALSE)</f>
        <v>#N/A</v>
      </c>
      <c r="N202" s="320"/>
      <c r="O202" s="324"/>
      <c r="P202" s="53"/>
      <c r="Q202" s="360"/>
      <c r="R202" s="363"/>
      <c r="S202" s="363"/>
      <c r="T202" s="363"/>
      <c r="U202" s="363"/>
      <c r="V202" s="363"/>
      <c r="W202" s="363"/>
      <c r="X202" s="363"/>
      <c r="Y202" s="7"/>
      <c r="Z202" s="7"/>
      <c r="AA202" s="7"/>
      <c r="AB202" s="7"/>
      <c r="AC202" s="7"/>
      <c r="AD202" s="7"/>
      <c r="AE202" s="7"/>
    </row>
    <row r="203" spans="1:31" ht="12" customHeight="1" thickBot="1">
      <c r="A203" s="25"/>
      <c r="B203" s="312"/>
      <c r="C203" s="25"/>
      <c r="D203" s="47"/>
      <c r="E203" s="310"/>
      <c r="F203" s="327"/>
      <c r="G203" s="327"/>
      <c r="H203" s="297"/>
      <c r="I203" s="329" t="s">
        <v>161</v>
      </c>
      <c r="J203" s="331" t="e">
        <f>VLOOKUP(H202,$AA$11:$AD$45,3,FALSE)</f>
        <v>#N/A</v>
      </c>
      <c r="K203" s="331"/>
      <c r="L203" s="331"/>
      <c r="M203" s="333"/>
      <c r="N203" s="334"/>
      <c r="O203" s="325"/>
      <c r="P203" s="53"/>
      <c r="Q203" s="360"/>
      <c r="R203" s="363"/>
      <c r="S203" s="363"/>
      <c r="T203" s="363"/>
      <c r="U203" s="363"/>
      <c r="V203" s="363"/>
      <c r="W203" s="363"/>
      <c r="X203" s="363"/>
      <c r="Y203" s="7"/>
      <c r="Z203" s="7"/>
      <c r="AA203" s="7"/>
      <c r="AB203" s="7"/>
      <c r="AC203" s="7"/>
      <c r="AD203" s="7"/>
      <c r="AE203" s="7"/>
    </row>
    <row r="204" spans="1:31" ht="13.2" customHeight="1">
      <c r="A204" s="25"/>
      <c r="B204" s="29"/>
      <c r="C204" s="25"/>
      <c r="D204" s="47"/>
      <c r="E204" s="310"/>
      <c r="F204" s="328"/>
      <c r="G204" s="328"/>
      <c r="H204" s="298"/>
      <c r="I204" s="330"/>
      <c r="J204" s="332"/>
      <c r="K204" s="332"/>
      <c r="L204" s="332"/>
      <c r="M204" s="335"/>
      <c r="N204" s="336"/>
      <c r="O204" s="326"/>
      <c r="P204" s="53"/>
      <c r="Q204" s="361"/>
      <c r="R204" s="364"/>
      <c r="S204" s="364"/>
      <c r="T204" s="364"/>
      <c r="U204" s="364"/>
      <c r="V204" s="364"/>
      <c r="W204" s="364"/>
      <c r="X204" s="364"/>
      <c r="Y204" s="7"/>
      <c r="Z204" s="7"/>
      <c r="AA204" s="7"/>
      <c r="AB204" s="7"/>
      <c r="AC204" s="7"/>
      <c r="AD204" s="7"/>
      <c r="AE204" s="7"/>
    </row>
    <row r="205" spans="1:31" ht="13.2" customHeight="1">
      <c r="A205" s="25"/>
      <c r="B205" s="25"/>
      <c r="C205" s="25"/>
      <c r="D205" s="47"/>
      <c r="E205" s="310" t="str">
        <f>'共有ｼｰﾄ&lt;単元構想＞'!$O$8</f>
        <v>Q</v>
      </c>
      <c r="F205" s="316"/>
      <c r="G205" s="316"/>
      <c r="H205" s="296"/>
      <c r="I205" s="139" t="s">
        <v>26</v>
      </c>
      <c r="J205" s="317" t="e">
        <f>VLOOKUP(H205,$AA$11:$AD$45,2,FALSE)</f>
        <v>#N/A</v>
      </c>
      <c r="K205" s="318"/>
      <c r="L205" s="319"/>
      <c r="M205" s="320" t="e">
        <f>VLOOKUP(H205,$AA$11:$AD$45,4,FALSE)</f>
        <v>#N/A</v>
      </c>
      <c r="N205" s="320"/>
      <c r="O205" s="324"/>
      <c r="P205" s="54"/>
      <c r="Q205" s="359" t="s">
        <v>95</v>
      </c>
      <c r="R205" s="362" t="s">
        <v>151</v>
      </c>
      <c r="S205" s="362" t="s">
        <v>350</v>
      </c>
      <c r="T205" s="362" t="s">
        <v>152</v>
      </c>
      <c r="U205" s="362" t="s">
        <v>153</v>
      </c>
      <c r="V205" s="362" t="s">
        <v>154</v>
      </c>
      <c r="W205" s="362" t="s">
        <v>349</v>
      </c>
      <c r="X205" s="362" t="s">
        <v>156</v>
      </c>
      <c r="Y205" s="7"/>
      <c r="Z205" s="7"/>
      <c r="AA205" s="7"/>
      <c r="AB205" s="7"/>
      <c r="AC205" s="7"/>
      <c r="AD205" s="7"/>
      <c r="AE205" s="7"/>
    </row>
    <row r="206" spans="1:31" ht="13.2" customHeight="1">
      <c r="A206" s="25"/>
      <c r="B206" s="271"/>
      <c r="C206" s="25"/>
      <c r="D206" s="47"/>
      <c r="E206" s="310"/>
      <c r="F206" s="327"/>
      <c r="G206" s="327"/>
      <c r="H206" s="297"/>
      <c r="I206" s="329" t="s">
        <v>161</v>
      </c>
      <c r="J206" s="331" t="e">
        <f>VLOOKUP(H205,$AA$11:$AD$45,3,FALSE)</f>
        <v>#N/A</v>
      </c>
      <c r="K206" s="331"/>
      <c r="L206" s="331"/>
      <c r="M206" s="333"/>
      <c r="N206" s="334"/>
      <c r="O206" s="325"/>
      <c r="P206" s="54"/>
      <c r="Q206" s="360"/>
      <c r="R206" s="363"/>
      <c r="S206" s="363"/>
      <c r="T206" s="363"/>
      <c r="U206" s="363"/>
      <c r="V206" s="363"/>
      <c r="W206" s="363"/>
      <c r="X206" s="363"/>
      <c r="Y206" s="7"/>
      <c r="Z206" s="7"/>
      <c r="AA206" s="7"/>
      <c r="AB206" s="7"/>
      <c r="AC206" s="7"/>
      <c r="AD206" s="7"/>
      <c r="AE206" s="7"/>
    </row>
    <row r="207" spans="1:31" s="2" customFormat="1" ht="12" customHeight="1">
      <c r="A207" s="25"/>
      <c r="B207" s="271"/>
      <c r="C207" s="25"/>
      <c r="D207" s="47"/>
      <c r="E207" s="310"/>
      <c r="F207" s="328"/>
      <c r="G207" s="328"/>
      <c r="H207" s="298"/>
      <c r="I207" s="330"/>
      <c r="J207" s="332"/>
      <c r="K207" s="332"/>
      <c r="L207" s="332"/>
      <c r="M207" s="335"/>
      <c r="N207" s="336"/>
      <c r="O207" s="326"/>
      <c r="P207" s="54"/>
      <c r="Q207" s="360"/>
      <c r="R207" s="363"/>
      <c r="S207" s="363"/>
      <c r="T207" s="363"/>
      <c r="U207" s="363"/>
      <c r="V207" s="363"/>
      <c r="W207" s="363"/>
      <c r="X207" s="363"/>
      <c r="Y207" s="7"/>
      <c r="Z207" s="7"/>
      <c r="AA207" s="7"/>
      <c r="AB207" s="7"/>
      <c r="AC207" s="7"/>
      <c r="AD207" s="7"/>
      <c r="AE207" s="7"/>
    </row>
    <row r="208" spans="1:31" s="2" customFormat="1" ht="13.2" customHeight="1">
      <c r="A208" s="25"/>
      <c r="B208" s="271"/>
      <c r="C208" s="25"/>
      <c r="D208" s="47"/>
      <c r="E208" s="310" t="str">
        <f>'共有ｼｰﾄ&lt;単元構想＞'!$O$9</f>
        <v>R</v>
      </c>
      <c r="F208" s="316"/>
      <c r="G208" s="316"/>
      <c r="H208" s="296"/>
      <c r="I208" s="139" t="s">
        <v>26</v>
      </c>
      <c r="J208" s="317" t="e">
        <f>VLOOKUP(H208,$AA$11:$AD$45,2,FALSE)</f>
        <v>#N/A</v>
      </c>
      <c r="K208" s="318"/>
      <c r="L208" s="319"/>
      <c r="M208" s="320" t="e">
        <f>VLOOKUP(H208,$AA$11:$AD$45,4,FALSE)</f>
        <v>#N/A</v>
      </c>
      <c r="N208" s="320"/>
      <c r="O208" s="324"/>
      <c r="P208" s="47"/>
      <c r="Q208" s="360"/>
      <c r="R208" s="363"/>
      <c r="S208" s="363"/>
      <c r="T208" s="363"/>
      <c r="U208" s="363"/>
      <c r="V208" s="363"/>
      <c r="W208" s="363"/>
      <c r="X208" s="363"/>
      <c r="Y208" s="83"/>
      <c r="Z208" s="83"/>
      <c r="AA208" s="7"/>
      <c r="AB208" s="7"/>
      <c r="AC208" s="7"/>
      <c r="AD208" s="7"/>
      <c r="AE208" s="7"/>
    </row>
    <row r="209" spans="1:32" ht="13.2" customHeight="1">
      <c r="A209" s="25"/>
      <c r="B209" s="271"/>
      <c r="C209" s="25"/>
      <c r="D209" s="47"/>
      <c r="E209" s="310"/>
      <c r="F209" s="327"/>
      <c r="G209" s="327"/>
      <c r="H209" s="297"/>
      <c r="I209" s="329" t="s">
        <v>161</v>
      </c>
      <c r="J209" s="331" t="e">
        <f>VLOOKUP(H208,$AA$11:$AD$45,3,FALSE)</f>
        <v>#N/A</v>
      </c>
      <c r="K209" s="331"/>
      <c r="L209" s="331"/>
      <c r="M209" s="333"/>
      <c r="N209" s="334"/>
      <c r="O209" s="325"/>
      <c r="P209" s="48"/>
      <c r="Q209" s="361"/>
      <c r="R209" s="364"/>
      <c r="S209" s="364"/>
      <c r="T209" s="364"/>
      <c r="U209" s="364"/>
      <c r="V209" s="364"/>
      <c r="W209" s="364"/>
      <c r="X209" s="364"/>
      <c r="Y209" s="84"/>
      <c r="Z209" s="84"/>
      <c r="AA209" s="7"/>
      <c r="AB209" s="7"/>
      <c r="AC209" s="7"/>
      <c r="AD209" s="7"/>
      <c r="AE209" s="7"/>
      <c r="AF209" s="2"/>
    </row>
    <row r="210" spans="1:32" ht="12" customHeight="1">
      <c r="A210" s="64"/>
      <c r="B210" s="25"/>
      <c r="C210" s="64"/>
      <c r="D210" s="47"/>
      <c r="E210" s="310"/>
      <c r="F210" s="328"/>
      <c r="G210" s="328"/>
      <c r="H210" s="298"/>
      <c r="I210" s="330"/>
      <c r="J210" s="332"/>
      <c r="K210" s="332"/>
      <c r="L210" s="332"/>
      <c r="M210" s="335"/>
      <c r="N210" s="336"/>
      <c r="O210" s="326"/>
      <c r="P210" s="48"/>
      <c r="Q210" s="288" t="s">
        <v>351</v>
      </c>
      <c r="R210" s="288"/>
      <c r="S210" s="288"/>
      <c r="T210" s="288"/>
      <c r="U210" s="288"/>
      <c r="V210" s="288"/>
      <c r="W210" s="288"/>
      <c r="X210" s="288"/>
      <c r="Y210" s="84"/>
      <c r="Z210" s="84"/>
      <c r="AA210" s="7"/>
      <c r="AB210" s="7"/>
      <c r="AC210" s="7"/>
      <c r="AD210" s="7"/>
      <c r="AE210" s="7"/>
    </row>
    <row r="211" spans="1:32" ht="18" customHeight="1">
      <c r="A211" s="25"/>
      <c r="B211" s="25"/>
      <c r="C211" s="25"/>
      <c r="D211" s="47"/>
      <c r="E211" s="48"/>
      <c r="F211" s="59"/>
      <c r="G211" s="59"/>
      <c r="H211" s="60"/>
      <c r="I211" s="61"/>
      <c r="J211" s="62"/>
      <c r="K211" s="62"/>
      <c r="L211" s="62"/>
      <c r="M211" s="56"/>
      <c r="N211" s="42" t="str">
        <f>HYPERLINK("#N1","「つかむ」活動のシートへ移動")</f>
        <v>「つかむ」活動のシートへ移動</v>
      </c>
      <c r="O211" s="63"/>
      <c r="P211" s="48"/>
      <c r="Q211" s="289"/>
      <c r="R211" s="289"/>
      <c r="S211" s="289"/>
      <c r="T211" s="289"/>
      <c r="U211" s="289"/>
      <c r="V211" s="289"/>
      <c r="W211" s="289"/>
      <c r="X211" s="289"/>
      <c r="Y211" s="84"/>
      <c r="Z211" s="84"/>
      <c r="AA211" s="7"/>
      <c r="AB211" s="7"/>
      <c r="AC211" s="7"/>
      <c r="AD211" s="7"/>
      <c r="AE211" s="7"/>
    </row>
    <row r="212" spans="1:32" ht="18" customHeight="1">
      <c r="A212" s="25"/>
      <c r="B212" s="25"/>
      <c r="C212" s="25"/>
      <c r="D212" s="47"/>
      <c r="E212" s="48"/>
      <c r="F212" s="55"/>
      <c r="G212" s="81" t="s">
        <v>221</v>
      </c>
      <c r="H212" s="56"/>
      <c r="I212" s="56"/>
      <c r="J212" s="57"/>
      <c r="K212" s="57"/>
      <c r="L212" s="57"/>
      <c r="M212" s="58"/>
      <c r="N212" s="46" t="str">
        <f>HYPERLINK("#N107","「追究する」活動のシートへ移動")</f>
        <v>「追究する」活動のシートへ移動</v>
      </c>
      <c r="O212" s="54"/>
      <c r="P212" s="47"/>
      <c r="Q212" s="188"/>
      <c r="R212" s="189"/>
      <c r="S212" s="7"/>
      <c r="T212" s="7"/>
      <c r="U212" s="7"/>
      <c r="V212" s="7"/>
      <c r="W212" s="7"/>
      <c r="X212" s="7"/>
      <c r="Y212" s="84"/>
      <c r="Z212" s="84"/>
      <c r="AA212" s="7"/>
      <c r="AB212" s="7"/>
      <c r="AC212" s="7"/>
      <c r="AD212" s="7"/>
      <c r="AE212" s="7"/>
    </row>
    <row r="213" spans="1:32" ht="18" customHeight="1" thickBot="1">
      <c r="A213" s="25"/>
      <c r="B213" s="25"/>
      <c r="C213" s="25"/>
      <c r="D213" s="47"/>
      <c r="E213" s="340" t="str">
        <f>'共有ｼｰﾄ&lt;単元構想＞'!$G$11</f>
        <v>「○○ショップの店員になり、製品の販売をしよう」</v>
      </c>
      <c r="F213" s="340"/>
      <c r="G213" s="340"/>
      <c r="H213" s="340"/>
      <c r="I213" s="340"/>
      <c r="J213" s="340"/>
      <c r="K213" s="340"/>
      <c r="L213" s="340"/>
      <c r="M213" s="340"/>
      <c r="N213" s="131" t="str">
        <f>'共有ｼｰﾄ&lt;単元構想＞'!$F$4</f>
        <v>1組</v>
      </c>
      <c r="O213" s="92"/>
      <c r="P213" s="48"/>
      <c r="Q213" s="591" t="s">
        <v>327</v>
      </c>
      <c r="R213" s="591"/>
      <c r="S213" s="591"/>
      <c r="T213" s="591"/>
      <c r="U213" s="591"/>
      <c r="V213" s="591"/>
      <c r="W213" s="591"/>
      <c r="X213" s="591"/>
      <c r="Y213" s="8"/>
      <c r="Z213" s="8"/>
      <c r="AA213" s="7"/>
      <c r="AB213" s="7"/>
      <c r="AC213" s="7"/>
      <c r="AD213" s="7"/>
      <c r="AE213" s="7"/>
    </row>
    <row r="214" spans="1:32" ht="18" customHeight="1">
      <c r="A214" s="25"/>
      <c r="B214" s="278" t="s">
        <v>175</v>
      </c>
      <c r="C214" s="25"/>
      <c r="D214" s="47"/>
      <c r="E214" s="308" t="s">
        <v>34</v>
      </c>
      <c r="F214" s="341"/>
      <c r="G214" s="292" t="str">
        <f>'共有ｼｰﾄ&lt;単元構想＞'!$L$13</f>
        <v>人と接する上で大切な態度を理解して製品販売を行うことができる</v>
      </c>
      <c r="H214" s="293"/>
      <c r="I214" s="293"/>
      <c r="J214" s="293"/>
      <c r="K214" s="293"/>
      <c r="L214" s="293"/>
      <c r="M214" s="293"/>
      <c r="N214" s="293"/>
      <c r="O214" s="294"/>
      <c r="P214" s="49"/>
      <c r="Q214" s="591"/>
      <c r="R214" s="591"/>
      <c r="S214" s="591"/>
      <c r="T214" s="591"/>
      <c r="U214" s="591"/>
      <c r="V214" s="591"/>
      <c r="W214" s="591"/>
      <c r="X214" s="591"/>
      <c r="Y214" s="85"/>
      <c r="Z214" s="85"/>
      <c r="AA214" s="7"/>
      <c r="AB214" s="7"/>
      <c r="AC214" s="7"/>
      <c r="AD214" s="7"/>
      <c r="AE214" s="7"/>
    </row>
    <row r="215" spans="1:32" ht="18" customHeight="1">
      <c r="A215" s="25"/>
      <c r="B215" s="279"/>
      <c r="C215" s="25"/>
      <c r="D215" s="47"/>
      <c r="E215" s="159"/>
      <c r="F215" s="159"/>
      <c r="G215" s="158"/>
      <c r="H215" s="158"/>
      <c r="I215" s="158"/>
      <c r="J215" s="157"/>
      <c r="K215" s="157"/>
      <c r="L215" s="157"/>
      <c r="M215" s="158"/>
      <c r="N215" s="158"/>
      <c r="O215" s="158"/>
      <c r="P215" s="49"/>
      <c r="Q215" s="591"/>
      <c r="R215" s="591"/>
      <c r="S215" s="591"/>
      <c r="T215" s="591"/>
      <c r="U215" s="591"/>
      <c r="V215" s="591"/>
      <c r="W215" s="591"/>
      <c r="X215" s="591"/>
      <c r="Y215" s="86"/>
      <c r="Z215" s="86"/>
      <c r="AA215" s="7"/>
      <c r="AB215" s="7"/>
      <c r="AC215" s="7"/>
      <c r="AD215" s="7"/>
      <c r="AE215" s="7"/>
    </row>
    <row r="216" spans="1:32" ht="18" customHeight="1" thickBot="1">
      <c r="A216" s="25"/>
      <c r="B216" s="280"/>
      <c r="C216" s="25"/>
      <c r="D216" s="47"/>
      <c r="E216" s="132" t="s">
        <v>37</v>
      </c>
      <c r="F216" s="92"/>
      <c r="G216" s="92"/>
      <c r="H216" s="92"/>
      <c r="I216" s="92"/>
      <c r="J216" s="167"/>
      <c r="K216" s="167"/>
      <c r="L216" s="167"/>
      <c r="M216" s="92"/>
      <c r="N216" s="92"/>
      <c r="O216" s="92"/>
      <c r="P216" s="48"/>
      <c r="Q216" s="591"/>
      <c r="R216" s="591"/>
      <c r="S216" s="591"/>
      <c r="T216" s="591"/>
      <c r="U216" s="591"/>
      <c r="V216" s="591"/>
      <c r="W216" s="591"/>
      <c r="X216" s="591"/>
      <c r="Y216" s="84"/>
      <c r="Z216" s="84"/>
      <c r="AA216" s="7"/>
      <c r="AB216" s="7"/>
      <c r="AC216" s="7"/>
      <c r="AD216" s="7"/>
      <c r="AE216" s="7"/>
    </row>
    <row r="217" spans="1:32" ht="18" customHeight="1" thickTop="1" thickBot="1">
      <c r="A217" s="25"/>
      <c r="B217" s="25"/>
      <c r="C217" s="25"/>
      <c r="D217" s="47"/>
      <c r="E217" s="145" t="s">
        <v>24</v>
      </c>
      <c r="F217" s="302" t="s">
        <v>31</v>
      </c>
      <c r="G217" s="303"/>
      <c r="H217" s="303"/>
      <c r="I217" s="146" t="str">
        <f>'共有ｼｰﾄ&lt;単元構想＞'!$I$30</f>
        <v>1時間</v>
      </c>
      <c r="J217" s="304" t="s">
        <v>32</v>
      </c>
      <c r="K217" s="305"/>
      <c r="L217" s="151" t="str">
        <f>'共有ｼｰﾄ&lt;単元構想＞'!$I$23</f>
        <v>1時間</v>
      </c>
      <c r="M217" s="306" t="s">
        <v>33</v>
      </c>
      <c r="N217" s="307"/>
      <c r="O217" s="152" t="str">
        <f>'共有ｼｰﾄ&lt;単元構想＞'!$I$30</f>
        <v>1時間</v>
      </c>
      <c r="P217" s="48"/>
      <c r="Q217" s="591"/>
      <c r="R217" s="591"/>
      <c r="S217" s="591"/>
      <c r="T217" s="591"/>
      <c r="U217" s="591"/>
      <c r="V217" s="591"/>
      <c r="W217" s="591"/>
      <c r="X217" s="591"/>
      <c r="Y217" s="84"/>
      <c r="Z217" s="84"/>
      <c r="AA217" s="7"/>
      <c r="AB217" s="7"/>
      <c r="AC217" s="7"/>
      <c r="AD217" s="7"/>
      <c r="AE217" s="7"/>
    </row>
    <row r="218" spans="1:32" ht="19.95" customHeight="1">
      <c r="A218" s="25"/>
      <c r="B218" s="275" t="s">
        <v>294</v>
      </c>
      <c r="C218" s="25"/>
      <c r="D218" s="47"/>
      <c r="E218" s="455" t="s">
        <v>35</v>
      </c>
      <c r="F218" s="370" t="str">
        <f>'共有ｼｰﾄ&lt;単元構想＞'!$I$17</f>
        <v>動画でよい例、悪い例を見て人と接する上で大切なことを確認し、練習する</v>
      </c>
      <c r="G218" s="371"/>
      <c r="H218" s="371"/>
      <c r="I218" s="372"/>
      <c r="J218" s="430" t="str">
        <f>'共有ｼｰﾄ&lt;単元構想＞'!$I$24</f>
        <v>店員側、お客側に分かれ模擬販売を行う</v>
      </c>
      <c r="K218" s="430"/>
      <c r="L218" s="430"/>
      <c r="M218" s="378" t="str">
        <f>'共有ｼｰﾄ&lt;単元構想＞'!$I$31</f>
        <v>中学部の生徒に対して販売を行う</v>
      </c>
      <c r="N218" s="379"/>
      <c r="O218" s="380"/>
      <c r="P218" s="48"/>
      <c r="Q218" s="82" t="s">
        <v>215</v>
      </c>
      <c r="R218" s="443" t="s">
        <v>230</v>
      </c>
      <c r="S218" s="444"/>
      <c r="T218" s="445" t="s">
        <v>231</v>
      </c>
      <c r="U218" s="446"/>
      <c r="V218" s="445" t="s">
        <v>227</v>
      </c>
      <c r="W218" s="446"/>
      <c r="X218" s="130" t="s">
        <v>228</v>
      </c>
      <c r="Y218" s="84"/>
      <c r="Z218" s="84"/>
      <c r="AA218" s="7"/>
      <c r="AB218" s="7"/>
      <c r="AC218" s="7"/>
      <c r="AD218" s="7"/>
      <c r="AE218" s="7"/>
    </row>
    <row r="219" spans="1:32" ht="19.95" customHeight="1">
      <c r="A219" s="25"/>
      <c r="B219" s="311"/>
      <c r="C219" s="25"/>
      <c r="D219" s="47"/>
      <c r="E219" s="456"/>
      <c r="F219" s="373"/>
      <c r="G219" s="374"/>
      <c r="H219" s="374"/>
      <c r="I219" s="375"/>
      <c r="J219" s="377"/>
      <c r="K219" s="377"/>
      <c r="L219" s="377"/>
      <c r="M219" s="381"/>
      <c r="N219" s="382"/>
      <c r="O219" s="383"/>
      <c r="P219" s="48"/>
      <c r="Q219" s="19"/>
      <c r="R219" s="365" t="s">
        <v>45</v>
      </c>
      <c r="S219" s="365" t="s">
        <v>46</v>
      </c>
      <c r="T219" s="365" t="s">
        <v>146</v>
      </c>
      <c r="U219" s="365" t="s">
        <v>47</v>
      </c>
      <c r="V219" s="365" t="s">
        <v>48</v>
      </c>
      <c r="W219" s="365" t="s">
        <v>49</v>
      </c>
      <c r="X219" s="365" t="s">
        <v>147</v>
      </c>
      <c r="Y219" s="84"/>
      <c r="Z219" s="84"/>
      <c r="AA219" s="7"/>
      <c r="AB219" s="7"/>
      <c r="AC219" s="7"/>
      <c r="AD219" s="7"/>
      <c r="AE219" s="7"/>
    </row>
    <row r="220" spans="1:32" ht="18" customHeight="1" thickBot="1">
      <c r="A220" s="25"/>
      <c r="B220" s="312"/>
      <c r="C220" s="25"/>
      <c r="D220" s="47"/>
      <c r="E220" s="141" t="s">
        <v>26</v>
      </c>
      <c r="F220" s="292" t="str">
        <f>'共有ｼｰﾄ&lt;単元構想＞'!$L$18</f>
        <v>伝えようとする力</v>
      </c>
      <c r="G220" s="293"/>
      <c r="H220" s="293"/>
      <c r="I220" s="294"/>
      <c r="J220" s="293" t="str">
        <f>'共有ｼｰﾄ&lt;単元構想＞'!$L$25</f>
        <v>苦手なことに対処しようとする力</v>
      </c>
      <c r="K220" s="293"/>
      <c r="L220" s="293"/>
      <c r="M220" s="384" t="str">
        <f>'共有ｼｰﾄ&lt;単元構想＞'!$L$32</f>
        <v>計画・立案・実行しようとする力</v>
      </c>
      <c r="N220" s="385"/>
      <c r="O220" s="386"/>
      <c r="P220" s="50"/>
      <c r="Q220" s="20"/>
      <c r="R220" s="366"/>
      <c r="S220" s="366"/>
      <c r="T220" s="366"/>
      <c r="U220" s="366"/>
      <c r="V220" s="366"/>
      <c r="W220" s="366"/>
      <c r="X220" s="366"/>
      <c r="Y220" s="83"/>
      <c r="Z220" s="83"/>
      <c r="AA220" s="7"/>
      <c r="AB220" s="7"/>
      <c r="AC220" s="7"/>
      <c r="AD220" s="7"/>
      <c r="AE220" s="7"/>
    </row>
    <row r="221" spans="1:32" ht="13.2" customHeight="1" thickBot="1">
      <c r="A221" s="25"/>
      <c r="B221" s="25"/>
      <c r="C221" s="25"/>
      <c r="D221" s="47"/>
      <c r="E221" s="427" t="s">
        <v>36</v>
      </c>
      <c r="F221" s="429" t="str">
        <f>'共有ｼｰﾄ&lt;単元構想＞'!$L$19</f>
        <v>店員として、どんな態度がよいのか考える</v>
      </c>
      <c r="G221" s="430"/>
      <c r="H221" s="430"/>
      <c r="I221" s="431"/>
      <c r="J221" s="435" t="str">
        <f>'共有ｼｰﾄ&lt;単元構想＞'!$L$26</f>
        <v>自分で目標を決めて接客の練習をする</v>
      </c>
      <c r="K221" s="435"/>
      <c r="L221" s="435"/>
      <c r="M221" s="447" t="str">
        <f>'共有ｼｰﾄ&lt;単元構想＞'!$L$33</f>
        <v>これまで学んだポイントを意識しながら実践する</v>
      </c>
      <c r="N221" s="448"/>
      <c r="O221" s="449"/>
      <c r="P221" s="50"/>
      <c r="Q221" s="21"/>
      <c r="R221" s="367"/>
      <c r="S221" s="367"/>
      <c r="T221" s="367"/>
      <c r="U221" s="367"/>
      <c r="V221" s="367"/>
      <c r="W221" s="367"/>
      <c r="X221" s="367"/>
      <c r="Y221" s="83"/>
      <c r="Z221" s="83"/>
      <c r="AA221" s="7"/>
      <c r="AB221" s="7"/>
      <c r="AC221" s="7"/>
      <c r="AD221" s="7"/>
      <c r="AE221" s="7"/>
    </row>
    <row r="222" spans="1:32" ht="13.2" customHeight="1">
      <c r="A222" s="25"/>
      <c r="B222" s="337" t="s">
        <v>290</v>
      </c>
      <c r="C222" s="25"/>
      <c r="D222" s="47"/>
      <c r="E222" s="428"/>
      <c r="F222" s="432"/>
      <c r="G222" s="433"/>
      <c r="H222" s="433"/>
      <c r="I222" s="434"/>
      <c r="J222" s="436"/>
      <c r="K222" s="436"/>
      <c r="L222" s="436"/>
      <c r="M222" s="450"/>
      <c r="N222" s="451"/>
      <c r="O222" s="451"/>
      <c r="P222" s="186"/>
      <c r="Q222" s="359" t="s">
        <v>92</v>
      </c>
      <c r="R222" s="387" t="s">
        <v>260</v>
      </c>
      <c r="S222" s="387" t="s">
        <v>261</v>
      </c>
      <c r="T222" s="362" t="s">
        <v>262</v>
      </c>
      <c r="U222" s="362" t="s">
        <v>263</v>
      </c>
      <c r="V222" s="362" t="s">
        <v>311</v>
      </c>
      <c r="W222" s="362" t="s">
        <v>321</v>
      </c>
      <c r="X222" s="362" t="s">
        <v>264</v>
      </c>
      <c r="Y222" s="84"/>
      <c r="Z222" s="84"/>
      <c r="AA222" s="7"/>
      <c r="AB222" s="7"/>
      <c r="AC222" s="7"/>
      <c r="AD222" s="7"/>
      <c r="AE222" s="7"/>
    </row>
    <row r="223" spans="1:32" ht="18" customHeight="1">
      <c r="A223" s="25"/>
      <c r="B223" s="338"/>
      <c r="C223" s="25"/>
      <c r="D223" s="47"/>
      <c r="E223" s="184" t="s">
        <v>244</v>
      </c>
      <c r="F223" s="321" t="str">
        <f>'共有ｼｰﾄ&lt;単元構想＞'!$L$20</f>
        <v>ふさわしい店員例とふさわしくない店員例動画</v>
      </c>
      <c r="G223" s="299"/>
      <c r="H223" s="299"/>
      <c r="I223" s="309"/>
      <c r="J223" s="299" t="str">
        <f>'共有ｼｰﾄ&lt;単元構想＞'!$L$27</f>
        <v>接客のポイント</v>
      </c>
      <c r="K223" s="299"/>
      <c r="L223" s="300"/>
      <c r="M223" s="301" t="str">
        <f>'共有ｼｰﾄ&lt;単元構想＞'!$L$34</f>
        <v>接客のポイント</v>
      </c>
      <c r="N223" s="301"/>
      <c r="O223" s="301"/>
      <c r="P223" s="187"/>
      <c r="Q223" s="360"/>
      <c r="R223" s="388"/>
      <c r="S223" s="388"/>
      <c r="T223" s="363"/>
      <c r="U223" s="363"/>
      <c r="V223" s="363"/>
      <c r="W223" s="363"/>
      <c r="X223" s="363"/>
      <c r="Y223" s="84"/>
      <c r="Z223" s="84"/>
      <c r="AA223" s="7"/>
      <c r="AB223" s="7"/>
      <c r="AC223" s="7"/>
      <c r="AD223" s="7"/>
      <c r="AE223" s="7"/>
    </row>
    <row r="224" spans="1:32" ht="18" customHeight="1" thickBot="1">
      <c r="A224" s="25"/>
      <c r="B224" s="339"/>
      <c r="C224" s="25"/>
      <c r="D224" s="47"/>
      <c r="E224" s="134" t="s">
        <v>38</v>
      </c>
      <c r="F224" s="440" t="str">
        <f>'共有ｼｰﾄ&lt;単元構想＞'!$J$21</f>
        <v>　一人一人が集団において役割が得られるよう工夫する</v>
      </c>
      <c r="G224" s="441"/>
      <c r="H224" s="441"/>
      <c r="I224" s="442"/>
      <c r="J224" s="440" t="str">
        <f>'共有ｼｰﾄ&lt;単元構想＞'!$J$28</f>
        <v>　活動後に、充実感や達成感、自己肯定感が得られるように指導する</v>
      </c>
      <c r="K224" s="441"/>
      <c r="L224" s="441"/>
      <c r="M224" s="437" t="str">
        <f>'共有ｼｰﾄ&lt;単元構想＞'!$J$35</f>
        <v>　自発的な活動を大切にし、主体的な活動を促すように指導する</v>
      </c>
      <c r="N224" s="438"/>
      <c r="O224" s="439"/>
      <c r="P224" s="52"/>
      <c r="Q224" s="360"/>
      <c r="R224" s="388"/>
      <c r="S224" s="388"/>
      <c r="T224" s="363"/>
      <c r="U224" s="363"/>
      <c r="V224" s="363"/>
      <c r="W224" s="363"/>
      <c r="X224" s="363"/>
      <c r="Y224" s="84"/>
      <c r="Z224" s="84"/>
      <c r="AA224" s="7"/>
      <c r="AB224" s="7"/>
      <c r="AC224" s="7"/>
      <c r="AD224" s="7"/>
      <c r="AE224" s="7"/>
    </row>
    <row r="225" spans="1:31" ht="19.2" customHeight="1">
      <c r="A225" s="25"/>
      <c r="B225" s="33"/>
      <c r="C225" s="25"/>
      <c r="D225" s="47"/>
      <c r="E225" s="162"/>
      <c r="F225" s="140"/>
      <c r="G225" s="140"/>
      <c r="H225" s="140"/>
      <c r="I225" s="140"/>
      <c r="J225" s="140"/>
      <c r="K225" s="140"/>
      <c r="L225" s="140"/>
      <c r="M225" s="140"/>
      <c r="N225" s="140"/>
      <c r="O225" s="140"/>
      <c r="P225" s="52"/>
      <c r="Q225" s="361"/>
      <c r="R225" s="389"/>
      <c r="S225" s="389"/>
      <c r="T225" s="364"/>
      <c r="U225" s="364"/>
      <c r="V225" s="364"/>
      <c r="W225" s="364"/>
      <c r="X225" s="364"/>
      <c r="Y225" s="84"/>
      <c r="Z225" s="84"/>
      <c r="AA225" s="7"/>
      <c r="AB225" s="7"/>
      <c r="AC225" s="7"/>
      <c r="AD225" s="7"/>
      <c r="AE225" s="7"/>
    </row>
    <row r="226" spans="1:31" ht="21.6" customHeight="1" thickBot="1">
      <c r="A226" s="25"/>
      <c r="B226" s="25" t="s">
        <v>196</v>
      </c>
      <c r="C226" s="25"/>
      <c r="D226" s="47"/>
      <c r="E226" s="135" t="s">
        <v>296</v>
      </c>
      <c r="F226" s="136"/>
      <c r="G226" s="136"/>
      <c r="H226" s="136"/>
      <c r="I226" s="136"/>
      <c r="J226" s="136"/>
      <c r="K226" s="136"/>
      <c r="L226" s="136"/>
      <c r="M226" s="136"/>
      <c r="N226" s="136"/>
      <c r="O226" s="136"/>
      <c r="P226" s="53"/>
      <c r="Q226" s="359" t="s">
        <v>93</v>
      </c>
      <c r="R226" s="362" t="s">
        <v>265</v>
      </c>
      <c r="S226" s="362" t="s">
        <v>312</v>
      </c>
      <c r="T226" s="362" t="s">
        <v>266</v>
      </c>
      <c r="U226" s="362" t="s">
        <v>267</v>
      </c>
      <c r="V226" s="362" t="s">
        <v>317</v>
      </c>
      <c r="W226" s="362" t="s">
        <v>331</v>
      </c>
      <c r="X226" s="362" t="s">
        <v>268</v>
      </c>
      <c r="Y226" s="8"/>
      <c r="Z226" s="8"/>
      <c r="AA226" s="7"/>
      <c r="AB226" s="7"/>
      <c r="AC226" s="7"/>
      <c r="AD226" s="7"/>
      <c r="AE226" s="7"/>
    </row>
    <row r="227" spans="1:31" ht="18" customHeight="1">
      <c r="A227" s="25"/>
      <c r="B227" s="343" t="s">
        <v>286</v>
      </c>
      <c r="C227" s="25"/>
      <c r="D227" s="47"/>
      <c r="E227" s="137"/>
      <c r="F227" s="457" t="s">
        <v>220</v>
      </c>
      <c r="G227" s="457"/>
      <c r="H227" s="292" t="s">
        <v>159</v>
      </c>
      <c r="I227" s="293"/>
      <c r="J227" s="293"/>
      <c r="K227" s="293"/>
      <c r="L227" s="294"/>
      <c r="M227" s="310" t="s">
        <v>163</v>
      </c>
      <c r="N227" s="310"/>
      <c r="O227" s="138" t="s">
        <v>22</v>
      </c>
      <c r="P227" s="53"/>
      <c r="Q227" s="360"/>
      <c r="R227" s="363"/>
      <c r="S227" s="363"/>
      <c r="T227" s="363"/>
      <c r="U227" s="363"/>
      <c r="V227" s="363"/>
      <c r="W227" s="363"/>
      <c r="X227" s="363"/>
      <c r="Y227" s="85"/>
      <c r="Z227" s="85"/>
      <c r="AA227" s="7"/>
      <c r="AB227" s="7"/>
      <c r="AC227" s="7"/>
      <c r="AD227" s="7"/>
      <c r="AE227" s="7"/>
    </row>
    <row r="228" spans="1:31" ht="12" customHeight="1">
      <c r="A228" s="25"/>
      <c r="B228" s="344"/>
      <c r="C228" s="25"/>
      <c r="D228" s="47"/>
      <c r="E228" s="313" t="str">
        <f>'共有ｼｰﾄ&lt;単元構想＞'!$H$4</f>
        <v>A</v>
      </c>
      <c r="F228" s="316"/>
      <c r="G228" s="316"/>
      <c r="H228" s="296"/>
      <c r="I228" s="139" t="s">
        <v>26</v>
      </c>
      <c r="J228" s="317" t="e">
        <f>VLOOKUP(H228,$AA$11:$AD$45,2,FALSE)</f>
        <v>#N/A</v>
      </c>
      <c r="K228" s="318"/>
      <c r="L228" s="319"/>
      <c r="M228" s="320" t="e">
        <f>VLOOKUP(H228,$AA$11:$AD$45,4,FALSE)</f>
        <v>#N/A</v>
      </c>
      <c r="N228" s="320"/>
      <c r="O228" s="324"/>
      <c r="P228" s="53"/>
      <c r="Q228" s="360"/>
      <c r="R228" s="363"/>
      <c r="S228" s="363"/>
      <c r="T228" s="363"/>
      <c r="U228" s="363"/>
      <c r="V228" s="363"/>
      <c r="W228" s="363"/>
      <c r="X228" s="363"/>
      <c r="Y228" s="86"/>
      <c r="Z228" s="86"/>
      <c r="AA228" s="7"/>
      <c r="AB228" s="7"/>
      <c r="AC228" s="7"/>
      <c r="AD228" s="7"/>
      <c r="AE228" s="7"/>
    </row>
    <row r="229" spans="1:31" ht="12" customHeight="1">
      <c r="A229" s="25"/>
      <c r="B229" s="344"/>
      <c r="C229" s="25"/>
      <c r="D229" s="47"/>
      <c r="E229" s="314"/>
      <c r="F229" s="327"/>
      <c r="G229" s="327"/>
      <c r="H229" s="297"/>
      <c r="I229" s="329" t="s">
        <v>161</v>
      </c>
      <c r="J229" s="331" t="e">
        <f>VLOOKUP(H228,$AA$11:$AD$45,3,FALSE)</f>
        <v>#N/A</v>
      </c>
      <c r="K229" s="331"/>
      <c r="L229" s="331"/>
      <c r="M229" s="342"/>
      <c r="N229" s="334"/>
      <c r="O229" s="325"/>
      <c r="P229" s="53"/>
      <c r="Q229" s="361"/>
      <c r="R229" s="364"/>
      <c r="S229" s="364"/>
      <c r="T229" s="364"/>
      <c r="U229" s="364"/>
      <c r="V229" s="364"/>
      <c r="W229" s="364"/>
      <c r="X229" s="364"/>
      <c r="Y229" s="84"/>
      <c r="Z229" s="84"/>
      <c r="AA229" s="7"/>
      <c r="AB229" s="7"/>
      <c r="AC229" s="7"/>
      <c r="AD229" s="7"/>
      <c r="AE229" s="7"/>
    </row>
    <row r="230" spans="1:31" ht="13.2" customHeight="1">
      <c r="A230" s="25"/>
      <c r="B230" s="344"/>
      <c r="C230" s="25"/>
      <c r="D230" s="47"/>
      <c r="E230" s="315"/>
      <c r="F230" s="328"/>
      <c r="G230" s="328"/>
      <c r="H230" s="298"/>
      <c r="I230" s="330"/>
      <c r="J230" s="332"/>
      <c r="K230" s="332"/>
      <c r="L230" s="332"/>
      <c r="M230" s="335"/>
      <c r="N230" s="336"/>
      <c r="O230" s="326"/>
      <c r="P230" s="53"/>
      <c r="Q230" s="425" t="s">
        <v>94</v>
      </c>
      <c r="R230" s="426" t="s">
        <v>366</v>
      </c>
      <c r="S230" s="358" t="s">
        <v>269</v>
      </c>
      <c r="T230" s="358" t="s">
        <v>160</v>
      </c>
      <c r="U230" s="358" t="s">
        <v>313</v>
      </c>
      <c r="V230" s="358" t="s">
        <v>270</v>
      </c>
      <c r="W230" s="358" t="s">
        <v>271</v>
      </c>
      <c r="X230" s="358" t="s">
        <v>315</v>
      </c>
      <c r="Y230" s="84"/>
      <c r="Z230" s="84"/>
      <c r="AA230" s="7"/>
      <c r="AB230" s="7"/>
      <c r="AC230" s="7"/>
      <c r="AD230" s="7"/>
      <c r="AE230" s="7"/>
    </row>
    <row r="231" spans="1:31" ht="12" customHeight="1" thickBot="1">
      <c r="A231" s="25"/>
      <c r="B231" s="345"/>
      <c r="C231" s="30"/>
      <c r="D231" s="47"/>
      <c r="E231" s="313" t="str">
        <f>'共有ｼｰﾄ&lt;単元構想＞'!$H$5</f>
        <v>B</v>
      </c>
      <c r="F231" s="316"/>
      <c r="G231" s="316"/>
      <c r="H231" s="296"/>
      <c r="I231" s="139" t="s">
        <v>26</v>
      </c>
      <c r="J231" s="317" t="e">
        <f>VLOOKUP(H231,$AA$11:$AD$45,2,FALSE)</f>
        <v>#N/A</v>
      </c>
      <c r="K231" s="318"/>
      <c r="L231" s="319"/>
      <c r="M231" s="320" t="e">
        <f>VLOOKUP(H231,$AA$11:$AD$45,4,FALSE)</f>
        <v>#N/A</v>
      </c>
      <c r="N231" s="320"/>
      <c r="O231" s="324"/>
      <c r="P231" s="53"/>
      <c r="Q231" s="425"/>
      <c r="R231" s="358"/>
      <c r="S231" s="358"/>
      <c r="T231" s="358"/>
      <c r="U231" s="358"/>
      <c r="V231" s="358"/>
      <c r="W231" s="358"/>
      <c r="X231" s="358"/>
      <c r="Y231" s="84"/>
      <c r="Z231" s="84"/>
      <c r="AA231" s="7"/>
      <c r="AB231" s="7"/>
      <c r="AC231" s="7"/>
      <c r="AD231" s="7"/>
      <c r="AE231" s="7"/>
    </row>
    <row r="232" spans="1:31" ht="12" customHeight="1">
      <c r="A232" s="25"/>
      <c r="B232" s="25"/>
      <c r="C232" s="25"/>
      <c r="D232" s="47"/>
      <c r="E232" s="314"/>
      <c r="F232" s="327"/>
      <c r="G232" s="327"/>
      <c r="H232" s="297"/>
      <c r="I232" s="329" t="s">
        <v>161</v>
      </c>
      <c r="J232" s="331" t="e">
        <f>VLOOKUP(H231,$AA$11:$AD$45,3,FALSE)</f>
        <v>#N/A</v>
      </c>
      <c r="K232" s="331"/>
      <c r="L232" s="331"/>
      <c r="M232" s="346"/>
      <c r="N232" s="347"/>
      <c r="O232" s="325"/>
      <c r="P232" s="53"/>
      <c r="Q232" s="425"/>
      <c r="R232" s="358"/>
      <c r="S232" s="358"/>
      <c r="T232" s="358"/>
      <c r="U232" s="358"/>
      <c r="V232" s="358"/>
      <c r="W232" s="358"/>
      <c r="X232" s="358"/>
      <c r="Y232" s="84"/>
      <c r="Z232" s="84"/>
      <c r="AA232" s="7"/>
      <c r="AB232" s="7"/>
      <c r="AC232" s="7"/>
      <c r="AD232" s="7"/>
      <c r="AE232" s="7"/>
    </row>
    <row r="233" spans="1:31" ht="13.2" customHeight="1" thickBot="1">
      <c r="A233" s="25"/>
      <c r="B233" s="40" t="s">
        <v>217</v>
      </c>
      <c r="C233" s="41"/>
      <c r="D233" s="47"/>
      <c r="E233" s="315"/>
      <c r="F233" s="328"/>
      <c r="G233" s="328"/>
      <c r="H233" s="298"/>
      <c r="I233" s="330"/>
      <c r="J233" s="332"/>
      <c r="K233" s="332"/>
      <c r="L233" s="332"/>
      <c r="M233" s="348"/>
      <c r="N233" s="349"/>
      <c r="O233" s="326"/>
      <c r="P233" s="53"/>
      <c r="Q233" s="425"/>
      <c r="R233" s="358"/>
      <c r="S233" s="358"/>
      <c r="T233" s="358"/>
      <c r="U233" s="358"/>
      <c r="V233" s="358"/>
      <c r="W233" s="358"/>
      <c r="X233" s="358"/>
      <c r="Y233" s="83"/>
      <c r="Z233" s="83"/>
      <c r="AA233" s="7"/>
      <c r="AB233" s="7"/>
      <c r="AC233" s="7"/>
      <c r="AD233" s="7"/>
      <c r="AE233" s="7"/>
    </row>
    <row r="234" spans="1:31" ht="12" customHeight="1">
      <c r="A234" s="25"/>
      <c r="B234" s="275" t="s">
        <v>274</v>
      </c>
      <c r="C234" s="25"/>
      <c r="D234" s="47"/>
      <c r="E234" s="313" t="str">
        <f>'共有ｼｰﾄ&lt;単元構想＞'!$H$6</f>
        <v>C</v>
      </c>
      <c r="F234" s="316"/>
      <c r="G234" s="316"/>
      <c r="H234" s="296"/>
      <c r="I234" s="139" t="s">
        <v>26</v>
      </c>
      <c r="J234" s="317" t="e">
        <f>VLOOKUP(H234,$AA$11:$AD$45,2,FALSE)</f>
        <v>#N/A</v>
      </c>
      <c r="K234" s="318"/>
      <c r="L234" s="319"/>
      <c r="M234" s="320" t="e">
        <f>VLOOKUP(H234,$AA$11:$AD$45,4,FALSE)</f>
        <v>#N/A</v>
      </c>
      <c r="N234" s="320"/>
      <c r="O234" s="324"/>
      <c r="P234" s="53"/>
      <c r="Q234" s="425"/>
      <c r="R234" s="358"/>
      <c r="S234" s="358"/>
      <c r="T234" s="358"/>
      <c r="U234" s="358"/>
      <c r="V234" s="358"/>
      <c r="W234" s="358"/>
      <c r="X234" s="358"/>
      <c r="Y234" s="83"/>
      <c r="Z234" s="83"/>
      <c r="AA234" s="7"/>
      <c r="AB234" s="7"/>
      <c r="AC234" s="7"/>
      <c r="AD234" s="7"/>
      <c r="AE234" s="7"/>
    </row>
    <row r="235" spans="1:31" ht="12" customHeight="1">
      <c r="A235" s="25"/>
      <c r="B235" s="311"/>
      <c r="C235" s="25"/>
      <c r="D235" s="47"/>
      <c r="E235" s="314"/>
      <c r="F235" s="327"/>
      <c r="G235" s="327"/>
      <c r="H235" s="297"/>
      <c r="I235" s="329" t="s">
        <v>161</v>
      </c>
      <c r="J235" s="331" t="e">
        <f>VLOOKUP(H234,$AA$11:$AD$45,3,FALSE)</f>
        <v>#N/A</v>
      </c>
      <c r="K235" s="331"/>
      <c r="L235" s="331"/>
      <c r="M235" s="346"/>
      <c r="N235" s="347"/>
      <c r="O235" s="325"/>
      <c r="P235" s="53"/>
      <c r="Q235" s="359" t="s">
        <v>74</v>
      </c>
      <c r="R235" s="362" t="s">
        <v>148</v>
      </c>
      <c r="S235" s="362" t="s">
        <v>272</v>
      </c>
      <c r="T235" s="362" t="s">
        <v>149</v>
      </c>
      <c r="U235" s="362" t="s">
        <v>150</v>
      </c>
      <c r="V235" s="362" t="s">
        <v>273</v>
      </c>
      <c r="W235" s="362" t="s">
        <v>329</v>
      </c>
      <c r="X235" s="362" t="s">
        <v>155</v>
      </c>
      <c r="Y235" s="7"/>
      <c r="Z235" s="7"/>
      <c r="AA235" s="7"/>
      <c r="AB235" s="7"/>
      <c r="AC235" s="7"/>
      <c r="AD235" s="7"/>
      <c r="AE235" s="7"/>
    </row>
    <row r="236" spans="1:31" ht="12" customHeight="1">
      <c r="A236" s="25"/>
      <c r="B236" s="311"/>
      <c r="C236" s="25"/>
      <c r="D236" s="47"/>
      <c r="E236" s="315"/>
      <c r="F236" s="328"/>
      <c r="G236" s="328"/>
      <c r="H236" s="298"/>
      <c r="I236" s="330"/>
      <c r="J236" s="332"/>
      <c r="K236" s="332"/>
      <c r="L236" s="332"/>
      <c r="M236" s="348"/>
      <c r="N236" s="349"/>
      <c r="O236" s="326"/>
      <c r="P236" s="53"/>
      <c r="Q236" s="360"/>
      <c r="R236" s="363"/>
      <c r="S236" s="363"/>
      <c r="T236" s="363"/>
      <c r="U236" s="363"/>
      <c r="V236" s="363"/>
      <c r="W236" s="363"/>
      <c r="X236" s="363"/>
      <c r="Y236" s="7"/>
      <c r="Z236" s="7"/>
      <c r="AA236" s="7"/>
      <c r="AB236" s="7"/>
      <c r="AC236" s="7"/>
      <c r="AD236" s="7"/>
      <c r="AE236" s="7"/>
    </row>
    <row r="237" spans="1:31" ht="13.2" customHeight="1">
      <c r="A237" s="25"/>
      <c r="B237" s="311"/>
      <c r="C237" s="25"/>
      <c r="D237" s="47"/>
      <c r="E237" s="313" t="str">
        <f>'共有ｼｰﾄ&lt;単元構想＞'!$H$7</f>
        <v>D</v>
      </c>
      <c r="F237" s="316"/>
      <c r="G237" s="316"/>
      <c r="H237" s="296"/>
      <c r="I237" s="139" t="s">
        <v>26</v>
      </c>
      <c r="J237" s="317" t="e">
        <f>VLOOKUP(H237,$AA$11:$AD$45,2,FALSE)</f>
        <v>#N/A</v>
      </c>
      <c r="K237" s="318"/>
      <c r="L237" s="319"/>
      <c r="M237" s="320" t="e">
        <f>VLOOKUP(H237,$AA$11:$AD$45,4,FALSE)</f>
        <v>#N/A</v>
      </c>
      <c r="N237" s="320"/>
      <c r="O237" s="324"/>
      <c r="P237" s="53"/>
      <c r="Q237" s="360"/>
      <c r="R237" s="363"/>
      <c r="S237" s="363"/>
      <c r="T237" s="363"/>
      <c r="U237" s="363"/>
      <c r="V237" s="363"/>
      <c r="W237" s="363"/>
      <c r="X237" s="363"/>
      <c r="Y237" s="7"/>
      <c r="Z237" s="7"/>
      <c r="AA237" s="7"/>
      <c r="AB237" s="7"/>
      <c r="AC237" s="7"/>
      <c r="AD237" s="7"/>
      <c r="AE237" s="7"/>
    </row>
    <row r="238" spans="1:31" ht="12" customHeight="1" thickBot="1">
      <c r="A238" s="25"/>
      <c r="B238" s="312"/>
      <c r="C238" s="25"/>
      <c r="D238" s="47"/>
      <c r="E238" s="314"/>
      <c r="F238" s="327"/>
      <c r="G238" s="327"/>
      <c r="H238" s="297"/>
      <c r="I238" s="329" t="s">
        <v>161</v>
      </c>
      <c r="J238" s="331" t="e">
        <f>VLOOKUP(H237,$AA$11:$AD$45,3,FALSE)</f>
        <v>#N/A</v>
      </c>
      <c r="K238" s="331"/>
      <c r="L238" s="331"/>
      <c r="M238" s="342"/>
      <c r="N238" s="334"/>
      <c r="O238" s="325"/>
      <c r="P238" s="53"/>
      <c r="Q238" s="360"/>
      <c r="R238" s="363"/>
      <c r="S238" s="363"/>
      <c r="T238" s="363"/>
      <c r="U238" s="363"/>
      <c r="V238" s="363"/>
      <c r="W238" s="363"/>
      <c r="X238" s="363"/>
      <c r="Y238" s="7"/>
      <c r="Z238" s="7"/>
      <c r="AA238" s="7"/>
      <c r="AB238" s="7"/>
      <c r="AC238" s="7"/>
      <c r="AD238" s="7"/>
      <c r="AE238" s="7"/>
    </row>
    <row r="239" spans="1:31" ht="13.2" customHeight="1">
      <c r="A239" s="25"/>
      <c r="B239" s="29"/>
      <c r="C239" s="25"/>
      <c r="D239" s="47"/>
      <c r="E239" s="315"/>
      <c r="F239" s="328"/>
      <c r="G239" s="328"/>
      <c r="H239" s="298"/>
      <c r="I239" s="330"/>
      <c r="J239" s="332"/>
      <c r="K239" s="332"/>
      <c r="L239" s="332"/>
      <c r="M239" s="335"/>
      <c r="N239" s="336"/>
      <c r="O239" s="326"/>
      <c r="P239" s="168"/>
      <c r="Q239" s="361"/>
      <c r="R239" s="364"/>
      <c r="S239" s="364"/>
      <c r="T239" s="364"/>
      <c r="U239" s="364"/>
      <c r="V239" s="364"/>
      <c r="W239" s="364"/>
      <c r="X239" s="364"/>
      <c r="Y239" s="7"/>
      <c r="Z239" s="7"/>
      <c r="AA239" s="7"/>
      <c r="AB239" s="7"/>
      <c r="AC239" s="7"/>
      <c r="AD239" s="7"/>
      <c r="AE239" s="7"/>
    </row>
    <row r="240" spans="1:31" ht="13.2" customHeight="1">
      <c r="A240" s="25"/>
      <c r="B240" s="25"/>
      <c r="C240" s="25"/>
      <c r="D240" s="47"/>
      <c r="E240" s="313" t="str">
        <f>'共有ｼｰﾄ&lt;単元構想＞'!$H$8</f>
        <v>E</v>
      </c>
      <c r="F240" s="316"/>
      <c r="G240" s="316"/>
      <c r="H240" s="296"/>
      <c r="I240" s="139" t="s">
        <v>26</v>
      </c>
      <c r="J240" s="317" t="e">
        <f>VLOOKUP(H240,$AA$11:$AD$45,2,FALSE)</f>
        <v>#N/A</v>
      </c>
      <c r="K240" s="318"/>
      <c r="L240" s="319"/>
      <c r="M240" s="320" t="e">
        <f>VLOOKUP(H240,$AA$11:$AD$45,4,FALSE)</f>
        <v>#N/A</v>
      </c>
      <c r="N240" s="320"/>
      <c r="O240" s="324"/>
      <c r="P240" s="54"/>
      <c r="Q240" s="359" t="s">
        <v>95</v>
      </c>
      <c r="R240" s="362" t="s">
        <v>151</v>
      </c>
      <c r="S240" s="362" t="s">
        <v>350</v>
      </c>
      <c r="T240" s="362" t="s">
        <v>152</v>
      </c>
      <c r="U240" s="362" t="s">
        <v>153</v>
      </c>
      <c r="V240" s="362" t="s">
        <v>154</v>
      </c>
      <c r="W240" s="362" t="s">
        <v>349</v>
      </c>
      <c r="X240" s="362" t="s">
        <v>156</v>
      </c>
      <c r="Y240" s="7"/>
      <c r="Z240" s="7"/>
      <c r="AA240" s="7"/>
      <c r="AB240" s="7"/>
      <c r="AC240" s="7"/>
      <c r="AD240" s="7"/>
      <c r="AE240" s="7"/>
    </row>
    <row r="241" spans="1:31" ht="13.2" customHeight="1">
      <c r="A241" s="25"/>
      <c r="B241" s="271"/>
      <c r="C241" s="25"/>
      <c r="D241" s="47"/>
      <c r="E241" s="314"/>
      <c r="F241" s="327"/>
      <c r="G241" s="327"/>
      <c r="H241" s="297"/>
      <c r="I241" s="329" t="s">
        <v>161</v>
      </c>
      <c r="J241" s="331" t="e">
        <f>VLOOKUP(H240,$AA$11:$AD$45,3,FALSE)</f>
        <v>#N/A</v>
      </c>
      <c r="K241" s="331"/>
      <c r="L241" s="331"/>
      <c r="M241" s="342"/>
      <c r="N241" s="334"/>
      <c r="O241" s="325"/>
      <c r="P241" s="54"/>
      <c r="Q241" s="360"/>
      <c r="R241" s="363"/>
      <c r="S241" s="363"/>
      <c r="T241" s="363"/>
      <c r="U241" s="363"/>
      <c r="V241" s="363"/>
      <c r="W241" s="363"/>
      <c r="X241" s="363"/>
      <c r="Y241" s="7"/>
      <c r="Z241" s="7"/>
      <c r="AA241" s="7"/>
      <c r="AB241" s="7"/>
      <c r="AC241" s="7"/>
      <c r="AD241" s="7"/>
      <c r="AE241" s="7"/>
    </row>
    <row r="242" spans="1:31" ht="12" customHeight="1">
      <c r="A242" s="25"/>
      <c r="B242" s="271"/>
      <c r="C242" s="25"/>
      <c r="D242" s="47"/>
      <c r="E242" s="315"/>
      <c r="F242" s="328"/>
      <c r="G242" s="328"/>
      <c r="H242" s="298"/>
      <c r="I242" s="330"/>
      <c r="J242" s="332"/>
      <c r="K242" s="332"/>
      <c r="L242" s="332"/>
      <c r="M242" s="335"/>
      <c r="N242" s="336"/>
      <c r="O242" s="326"/>
      <c r="P242" s="47"/>
      <c r="Q242" s="360"/>
      <c r="R242" s="363"/>
      <c r="S242" s="363"/>
      <c r="T242" s="363"/>
      <c r="U242" s="363"/>
      <c r="V242" s="363"/>
      <c r="W242" s="363"/>
      <c r="X242" s="363"/>
      <c r="Y242" s="83"/>
      <c r="Z242" s="83"/>
      <c r="AA242" s="7"/>
      <c r="AB242" s="7"/>
      <c r="AC242" s="7"/>
      <c r="AD242" s="7"/>
      <c r="AE242" s="7"/>
    </row>
    <row r="243" spans="1:31" ht="13.2" customHeight="1">
      <c r="A243" s="25"/>
      <c r="B243" s="271"/>
      <c r="C243" s="25"/>
      <c r="D243" s="47"/>
      <c r="E243" s="313" t="str">
        <f>'共有ｼｰﾄ&lt;単元構想＞'!$H$9</f>
        <v>F</v>
      </c>
      <c r="F243" s="316"/>
      <c r="G243" s="316"/>
      <c r="H243" s="296"/>
      <c r="I243" s="139" t="s">
        <v>26</v>
      </c>
      <c r="J243" s="317" t="e">
        <f>VLOOKUP(H243,$AA$11:$AD$45,2,FALSE)</f>
        <v>#N/A</v>
      </c>
      <c r="K243" s="318"/>
      <c r="L243" s="319"/>
      <c r="M243" s="320" t="e">
        <f>VLOOKUP(H243,$AA$11:$AD$45,4,FALSE)</f>
        <v>#N/A</v>
      </c>
      <c r="N243" s="320"/>
      <c r="O243" s="324"/>
      <c r="P243" s="48"/>
      <c r="Q243" s="360"/>
      <c r="R243" s="363"/>
      <c r="S243" s="363"/>
      <c r="T243" s="363"/>
      <c r="U243" s="363"/>
      <c r="V243" s="363"/>
      <c r="W243" s="363"/>
      <c r="X243" s="363"/>
      <c r="Y243" s="84"/>
      <c r="Z243" s="84"/>
      <c r="AA243" s="7"/>
      <c r="AB243" s="7"/>
      <c r="AC243" s="7"/>
      <c r="AD243" s="7"/>
      <c r="AE243" s="7"/>
    </row>
    <row r="244" spans="1:31" ht="13.2" customHeight="1">
      <c r="A244" s="25"/>
      <c r="B244" s="271"/>
      <c r="C244" s="25"/>
      <c r="D244" s="47"/>
      <c r="E244" s="314"/>
      <c r="F244" s="327"/>
      <c r="G244" s="327"/>
      <c r="H244" s="297"/>
      <c r="I244" s="329" t="s">
        <v>161</v>
      </c>
      <c r="J244" s="331" t="e">
        <f>VLOOKUP(H243,$AA$11:$AD$45,3,FALSE)</f>
        <v>#N/A</v>
      </c>
      <c r="K244" s="331"/>
      <c r="L244" s="331"/>
      <c r="M244" s="333"/>
      <c r="N244" s="334"/>
      <c r="O244" s="325"/>
      <c r="P244" s="48"/>
      <c r="Q244" s="361"/>
      <c r="R244" s="364"/>
      <c r="S244" s="364"/>
      <c r="T244" s="364"/>
      <c r="U244" s="364"/>
      <c r="V244" s="364"/>
      <c r="W244" s="364"/>
      <c r="X244" s="364"/>
      <c r="Y244" s="84"/>
      <c r="Z244" s="84"/>
      <c r="AA244" s="7"/>
      <c r="AB244" s="7"/>
      <c r="AC244" s="7"/>
      <c r="AD244" s="7"/>
      <c r="AE244" s="7"/>
    </row>
    <row r="245" spans="1:31" ht="12" customHeight="1">
      <c r="A245" s="64"/>
      <c r="B245" s="25"/>
      <c r="C245" s="64"/>
      <c r="D245" s="47"/>
      <c r="E245" s="315"/>
      <c r="F245" s="328"/>
      <c r="G245" s="328"/>
      <c r="H245" s="298"/>
      <c r="I245" s="330"/>
      <c r="J245" s="332"/>
      <c r="K245" s="332"/>
      <c r="L245" s="332"/>
      <c r="M245" s="335"/>
      <c r="N245" s="336"/>
      <c r="O245" s="326"/>
      <c r="P245" s="48"/>
      <c r="Q245" s="288" t="s">
        <v>351</v>
      </c>
      <c r="R245" s="288"/>
      <c r="S245" s="288"/>
      <c r="T245" s="288"/>
      <c r="U245" s="288"/>
      <c r="V245" s="288"/>
      <c r="W245" s="288"/>
      <c r="X245" s="288"/>
      <c r="Y245" s="84"/>
      <c r="Z245" s="84"/>
      <c r="AA245" s="7"/>
      <c r="AB245" s="7"/>
      <c r="AC245" s="7"/>
      <c r="AD245" s="7"/>
      <c r="AE245" s="7"/>
    </row>
    <row r="246" spans="1:31" ht="18" customHeight="1">
      <c r="A246" s="25"/>
      <c r="B246" s="25"/>
      <c r="C246" s="25"/>
      <c r="D246" s="47"/>
      <c r="E246" s="48"/>
      <c r="F246" s="55"/>
      <c r="G246" s="81" t="s">
        <v>221</v>
      </c>
      <c r="H246" s="56"/>
      <c r="I246" s="56"/>
      <c r="J246" s="57"/>
      <c r="K246" s="57"/>
      <c r="L246" s="57"/>
      <c r="M246" s="58"/>
      <c r="N246" s="58"/>
      <c r="O246" s="54"/>
      <c r="P246" s="47"/>
      <c r="Q246" s="289"/>
      <c r="R246" s="289"/>
      <c r="S246" s="289"/>
      <c r="T246" s="289"/>
      <c r="U246" s="289"/>
      <c r="V246" s="289"/>
      <c r="W246" s="289"/>
      <c r="X246" s="289"/>
      <c r="Y246" s="84"/>
      <c r="Z246" s="84"/>
      <c r="AA246" s="7"/>
      <c r="AB246" s="7"/>
      <c r="AC246" s="7"/>
      <c r="AD246" s="7"/>
      <c r="AE246" s="7"/>
    </row>
    <row r="247" spans="1:31" ht="18" customHeight="1">
      <c r="A247" s="25"/>
      <c r="B247" s="25"/>
      <c r="C247" s="25"/>
      <c r="D247" s="47"/>
      <c r="E247" s="48"/>
      <c r="F247" s="55"/>
      <c r="G247" s="81"/>
      <c r="H247" s="56"/>
      <c r="I247" s="56"/>
      <c r="J247" s="57"/>
      <c r="K247" s="57"/>
      <c r="L247" s="57"/>
      <c r="M247" s="58"/>
      <c r="N247" s="58"/>
      <c r="O247" s="54"/>
      <c r="P247" s="48"/>
      <c r="Q247" s="188"/>
      <c r="R247" s="189"/>
      <c r="S247" s="7"/>
      <c r="T247" s="7"/>
      <c r="U247" s="7"/>
      <c r="V247" s="7"/>
      <c r="W247" s="7"/>
      <c r="X247" s="7"/>
      <c r="Y247" s="8"/>
      <c r="Z247" s="8"/>
      <c r="AA247" s="7"/>
      <c r="AB247" s="7"/>
      <c r="AC247" s="7"/>
      <c r="AD247" s="7"/>
      <c r="AE247" s="7"/>
    </row>
    <row r="248" spans="1:31" ht="18" customHeight="1" thickBot="1">
      <c r="A248" s="25"/>
      <c r="B248" s="28"/>
      <c r="C248" s="25"/>
      <c r="D248" s="47"/>
      <c r="E248" s="340" t="str">
        <f>'共有ｼｰﾄ&lt;単元構想＞'!$G$11</f>
        <v>「○○ショップの店員になり、製品の販売をしよう」</v>
      </c>
      <c r="F248" s="340"/>
      <c r="G248" s="340"/>
      <c r="H248" s="340"/>
      <c r="I248" s="340"/>
      <c r="J248" s="340"/>
      <c r="K248" s="340"/>
      <c r="L248" s="340"/>
      <c r="M248" s="340"/>
      <c r="N248" s="191" t="str">
        <f>'共有ｼｰﾄ&lt;単元構想＞'!$J$4</f>
        <v>2組</v>
      </c>
      <c r="O248" s="92"/>
      <c r="P248" s="49"/>
      <c r="Q248" s="591" t="s">
        <v>327</v>
      </c>
      <c r="R248" s="591"/>
      <c r="S248" s="591"/>
      <c r="T248" s="591"/>
      <c r="U248" s="591"/>
      <c r="V248" s="591"/>
      <c r="W248" s="591"/>
      <c r="X248" s="591"/>
      <c r="Y248" s="85"/>
      <c r="Z248" s="85"/>
      <c r="AA248" s="7"/>
      <c r="AB248" s="7"/>
      <c r="AC248" s="7"/>
      <c r="AD248" s="7"/>
      <c r="AE248" s="7"/>
    </row>
    <row r="249" spans="1:31" ht="18" customHeight="1">
      <c r="A249" s="25"/>
      <c r="B249" s="278" t="s">
        <v>175</v>
      </c>
      <c r="C249" s="25"/>
      <c r="D249" s="47"/>
      <c r="E249" s="308" t="s">
        <v>34</v>
      </c>
      <c r="F249" s="341"/>
      <c r="G249" s="292" t="str">
        <f>'共有ｼｰﾄ&lt;単元構想＞'!$L$13</f>
        <v>人と接する上で大切な態度を理解して製品販売を行うことができる</v>
      </c>
      <c r="H249" s="293"/>
      <c r="I249" s="293"/>
      <c r="J249" s="293"/>
      <c r="K249" s="293"/>
      <c r="L249" s="293"/>
      <c r="M249" s="293"/>
      <c r="N249" s="293"/>
      <c r="O249" s="294"/>
      <c r="P249" s="49"/>
      <c r="Q249" s="591"/>
      <c r="R249" s="591"/>
      <c r="S249" s="591"/>
      <c r="T249" s="591"/>
      <c r="U249" s="591"/>
      <c r="V249" s="591"/>
      <c r="W249" s="591"/>
      <c r="X249" s="591"/>
      <c r="Y249" s="86"/>
      <c r="Z249" s="86"/>
      <c r="AA249" s="7"/>
      <c r="AB249" s="7"/>
      <c r="AC249" s="7"/>
      <c r="AD249" s="7"/>
      <c r="AE249" s="7"/>
    </row>
    <row r="250" spans="1:31" ht="18" customHeight="1">
      <c r="A250" s="25"/>
      <c r="B250" s="279"/>
      <c r="C250" s="25"/>
      <c r="D250" s="47"/>
      <c r="E250" s="159"/>
      <c r="F250" s="159"/>
      <c r="G250" s="163"/>
      <c r="H250" s="163"/>
      <c r="I250" s="163"/>
      <c r="J250" s="161"/>
      <c r="K250" s="161"/>
      <c r="L250" s="161"/>
      <c r="M250" s="161"/>
      <c r="N250" s="158"/>
      <c r="O250" s="158"/>
      <c r="P250" s="48"/>
      <c r="Q250" s="591"/>
      <c r="R250" s="591"/>
      <c r="S250" s="591"/>
      <c r="T250" s="591"/>
      <c r="U250" s="591"/>
      <c r="V250" s="591"/>
      <c r="W250" s="591"/>
      <c r="X250" s="591"/>
      <c r="Y250" s="84"/>
      <c r="Z250" s="84"/>
      <c r="AA250" s="7"/>
      <c r="AB250" s="7"/>
      <c r="AC250" s="7"/>
      <c r="AD250" s="7"/>
      <c r="AE250" s="7"/>
    </row>
    <row r="251" spans="1:31" ht="18" customHeight="1" thickBot="1">
      <c r="A251" s="25"/>
      <c r="B251" s="280"/>
      <c r="C251" s="25"/>
      <c r="D251" s="47"/>
      <c r="E251" s="132" t="s">
        <v>37</v>
      </c>
      <c r="F251" s="143"/>
      <c r="G251" s="165"/>
      <c r="H251" s="165"/>
      <c r="I251" s="165"/>
      <c r="J251" s="92"/>
      <c r="K251" s="92"/>
      <c r="L251" s="92"/>
      <c r="M251" s="92"/>
      <c r="N251" s="92"/>
      <c r="O251" s="92"/>
      <c r="P251" s="48"/>
      <c r="Q251" s="591"/>
      <c r="R251" s="591"/>
      <c r="S251" s="591"/>
      <c r="T251" s="591"/>
      <c r="U251" s="591"/>
      <c r="V251" s="591"/>
      <c r="W251" s="591"/>
      <c r="X251" s="591"/>
      <c r="Y251" s="84"/>
      <c r="Z251" s="84"/>
      <c r="AA251" s="7"/>
      <c r="AB251" s="7"/>
      <c r="AC251" s="7"/>
      <c r="AD251" s="7"/>
      <c r="AE251" s="7"/>
    </row>
    <row r="252" spans="1:31" ht="19.95" customHeight="1" thickTop="1" thickBot="1">
      <c r="A252" s="25"/>
      <c r="B252" s="25"/>
      <c r="C252" s="25"/>
      <c r="D252" s="47"/>
      <c r="E252" s="145" t="s">
        <v>24</v>
      </c>
      <c r="F252" s="302" t="s">
        <v>31</v>
      </c>
      <c r="G252" s="303"/>
      <c r="H252" s="303"/>
      <c r="I252" s="147" t="str">
        <f>'共有ｼｰﾄ&lt;単元構想＞'!$I$30</f>
        <v>1時間</v>
      </c>
      <c r="J252" s="304" t="s">
        <v>32</v>
      </c>
      <c r="K252" s="305"/>
      <c r="L252" s="151" t="str">
        <f>'共有ｼｰﾄ&lt;単元構想＞'!$I$23</f>
        <v>1時間</v>
      </c>
      <c r="M252" s="306" t="s">
        <v>33</v>
      </c>
      <c r="N252" s="307"/>
      <c r="O252" s="152" t="str">
        <f>'共有ｼｰﾄ&lt;単元構想＞'!$I$30</f>
        <v>1時間</v>
      </c>
      <c r="P252" s="48"/>
      <c r="Q252" s="591"/>
      <c r="R252" s="591"/>
      <c r="S252" s="591"/>
      <c r="T252" s="591"/>
      <c r="U252" s="591"/>
      <c r="V252" s="591"/>
      <c r="W252" s="591"/>
      <c r="X252" s="591"/>
      <c r="Y252" s="84"/>
      <c r="Z252" s="84"/>
      <c r="AA252" s="7"/>
      <c r="AB252" s="7"/>
      <c r="AC252" s="7"/>
      <c r="AD252" s="7"/>
      <c r="AE252" s="7"/>
    </row>
    <row r="253" spans="1:31" ht="19.95" customHeight="1">
      <c r="A253" s="25"/>
      <c r="B253" s="275" t="s">
        <v>289</v>
      </c>
      <c r="C253" s="25"/>
      <c r="D253" s="47"/>
      <c r="E253" s="368" t="s">
        <v>35</v>
      </c>
      <c r="F253" s="370" t="str">
        <f>'共有ｼｰﾄ&lt;単元構想＞'!$I$17</f>
        <v>動画でよい例、悪い例を見て人と接する上で大切なことを確認し、練習する</v>
      </c>
      <c r="G253" s="371"/>
      <c r="H253" s="371"/>
      <c r="I253" s="372"/>
      <c r="J253" s="376" t="str">
        <f>'共有ｼｰﾄ&lt;単元構想＞'!$I$24</f>
        <v>店員側、お客側に分かれ模擬販売を行う</v>
      </c>
      <c r="K253" s="376"/>
      <c r="L253" s="376"/>
      <c r="M253" s="378" t="str">
        <f>'共有ｼｰﾄ&lt;単元構想＞'!$I$31</f>
        <v>中学部の生徒に対して販売を行う</v>
      </c>
      <c r="N253" s="379"/>
      <c r="O253" s="380"/>
      <c r="P253" s="48"/>
      <c r="Q253" s="82" t="s">
        <v>215</v>
      </c>
      <c r="R253" s="443" t="s">
        <v>230</v>
      </c>
      <c r="S253" s="444"/>
      <c r="T253" s="445" t="s">
        <v>231</v>
      </c>
      <c r="U253" s="446"/>
      <c r="V253" s="445" t="s">
        <v>227</v>
      </c>
      <c r="W253" s="446"/>
      <c r="X253" s="130" t="s">
        <v>228</v>
      </c>
      <c r="Y253" s="84"/>
      <c r="Z253" s="84"/>
      <c r="AA253" s="7"/>
      <c r="AB253" s="7"/>
      <c r="AC253" s="7"/>
      <c r="AD253" s="7"/>
      <c r="AE253" s="7"/>
    </row>
    <row r="254" spans="1:31" ht="18" customHeight="1">
      <c r="A254" s="25"/>
      <c r="B254" s="311"/>
      <c r="C254" s="25"/>
      <c r="D254" s="47"/>
      <c r="E254" s="369"/>
      <c r="F254" s="373"/>
      <c r="G254" s="374"/>
      <c r="H254" s="374"/>
      <c r="I254" s="375"/>
      <c r="J254" s="377"/>
      <c r="K254" s="377"/>
      <c r="L254" s="377"/>
      <c r="M254" s="381"/>
      <c r="N254" s="382"/>
      <c r="O254" s="383"/>
      <c r="P254" s="50"/>
      <c r="Q254" s="19"/>
      <c r="R254" s="365" t="s">
        <v>45</v>
      </c>
      <c r="S254" s="365" t="s">
        <v>46</v>
      </c>
      <c r="T254" s="365" t="s">
        <v>146</v>
      </c>
      <c r="U254" s="365" t="s">
        <v>47</v>
      </c>
      <c r="V254" s="365" t="s">
        <v>48</v>
      </c>
      <c r="W254" s="365" t="s">
        <v>49</v>
      </c>
      <c r="X254" s="365" t="s">
        <v>147</v>
      </c>
      <c r="Y254" s="83"/>
      <c r="Z254" s="83"/>
      <c r="AA254" s="7"/>
      <c r="AB254" s="7"/>
      <c r="AC254" s="7"/>
      <c r="AD254" s="7"/>
      <c r="AE254" s="7"/>
    </row>
    <row r="255" spans="1:31" ht="18" customHeight="1" thickBot="1">
      <c r="A255" s="25"/>
      <c r="B255" s="312"/>
      <c r="C255" s="25"/>
      <c r="D255" s="47"/>
      <c r="E255" s="141" t="s">
        <v>26</v>
      </c>
      <c r="F255" s="292" t="str">
        <f>'共有ｼｰﾄ&lt;単元構想＞'!$L$18</f>
        <v>伝えようとする力</v>
      </c>
      <c r="G255" s="293"/>
      <c r="H255" s="293"/>
      <c r="I255" s="294"/>
      <c r="J255" s="293" t="str">
        <f>'共有ｼｰﾄ&lt;単元構想＞'!$L$25</f>
        <v>苦手なことに対処しようとする力</v>
      </c>
      <c r="K255" s="293"/>
      <c r="L255" s="293"/>
      <c r="M255" s="384" t="str">
        <f>'共有ｼｰﾄ&lt;単元構想＞'!$L$32</f>
        <v>計画・立案・実行しようとする力</v>
      </c>
      <c r="N255" s="385"/>
      <c r="O255" s="386"/>
      <c r="P255" s="50"/>
      <c r="Q255" s="20"/>
      <c r="R255" s="366"/>
      <c r="S255" s="366"/>
      <c r="T255" s="366"/>
      <c r="U255" s="366"/>
      <c r="V255" s="366"/>
      <c r="W255" s="366"/>
      <c r="X255" s="366"/>
      <c r="Y255" s="83"/>
      <c r="Z255" s="83"/>
      <c r="AA255" s="7"/>
      <c r="AB255" s="7"/>
      <c r="AC255" s="7"/>
      <c r="AD255" s="7"/>
      <c r="AE255" s="7"/>
    </row>
    <row r="256" spans="1:31" ht="13.2" customHeight="1" thickBot="1">
      <c r="A256" s="25"/>
      <c r="B256" s="25"/>
      <c r="C256" s="25"/>
      <c r="D256" s="47"/>
      <c r="E256" s="463" t="s">
        <v>36</v>
      </c>
      <c r="F256" s="429" t="str">
        <f>'共有ｼｰﾄ&lt;単元構想＞'!$L$19</f>
        <v>店員として、どんな態度がよいのか考える</v>
      </c>
      <c r="G256" s="430"/>
      <c r="H256" s="430"/>
      <c r="I256" s="431"/>
      <c r="J256" s="435" t="str">
        <f>'共有ｼｰﾄ&lt;単元構想＞'!$L$26</f>
        <v>自分で目標を決めて接客の練習をする</v>
      </c>
      <c r="K256" s="435"/>
      <c r="L256" s="435"/>
      <c r="M256" s="447" t="str">
        <f>'共有ｼｰﾄ&lt;単元構想＞'!$L$33</f>
        <v>これまで学んだポイントを意識しながら実践する</v>
      </c>
      <c r="N256" s="448"/>
      <c r="O256" s="458"/>
      <c r="P256" s="48"/>
      <c r="Q256" s="21"/>
      <c r="R256" s="367"/>
      <c r="S256" s="367"/>
      <c r="T256" s="367"/>
      <c r="U256" s="367"/>
      <c r="V256" s="367"/>
      <c r="W256" s="367"/>
      <c r="X256" s="367"/>
      <c r="Y256" s="84"/>
      <c r="Z256" s="84"/>
      <c r="AA256" s="7"/>
      <c r="AB256" s="7"/>
      <c r="AC256" s="7"/>
      <c r="AD256" s="7"/>
      <c r="AE256" s="7"/>
    </row>
    <row r="257" spans="1:31" ht="12" customHeight="1">
      <c r="A257" s="25"/>
      <c r="B257" s="337" t="s">
        <v>290</v>
      </c>
      <c r="C257" s="25"/>
      <c r="D257" s="47"/>
      <c r="E257" s="464"/>
      <c r="F257" s="432"/>
      <c r="G257" s="433"/>
      <c r="H257" s="433"/>
      <c r="I257" s="434"/>
      <c r="J257" s="436"/>
      <c r="K257" s="436"/>
      <c r="L257" s="436"/>
      <c r="M257" s="450"/>
      <c r="N257" s="451"/>
      <c r="O257" s="459"/>
      <c r="P257" s="190"/>
      <c r="Q257" s="359" t="s">
        <v>92</v>
      </c>
      <c r="R257" s="387" t="s">
        <v>260</v>
      </c>
      <c r="S257" s="387" t="s">
        <v>261</v>
      </c>
      <c r="T257" s="362" t="s">
        <v>262</v>
      </c>
      <c r="U257" s="362" t="s">
        <v>263</v>
      </c>
      <c r="V257" s="362" t="s">
        <v>311</v>
      </c>
      <c r="W257" s="362" t="s">
        <v>321</v>
      </c>
      <c r="X257" s="362" t="s">
        <v>264</v>
      </c>
      <c r="Y257" s="84"/>
      <c r="Z257" s="84"/>
      <c r="AA257" s="7"/>
      <c r="AB257" s="7"/>
      <c r="AC257" s="7"/>
      <c r="AD257" s="7"/>
      <c r="AE257" s="7"/>
    </row>
    <row r="258" spans="1:31" ht="18" customHeight="1">
      <c r="A258" s="25"/>
      <c r="B258" s="338"/>
      <c r="C258" s="25"/>
      <c r="D258" s="47"/>
      <c r="E258" s="184" t="s">
        <v>244</v>
      </c>
      <c r="F258" s="321" t="str">
        <f>'共有ｼｰﾄ&lt;単元構想＞'!$L$20</f>
        <v>ふさわしい店員例とふさわしくない店員例動画</v>
      </c>
      <c r="G258" s="299"/>
      <c r="H258" s="299"/>
      <c r="I258" s="309"/>
      <c r="J258" s="299" t="str">
        <f>'共有ｼｰﾄ&lt;単元構想＞'!$L$27</f>
        <v>接客のポイント</v>
      </c>
      <c r="K258" s="299"/>
      <c r="L258" s="300"/>
      <c r="M258" s="301" t="str">
        <f>'共有ｼｰﾄ&lt;単元構想＞'!$L$34</f>
        <v>接客のポイント</v>
      </c>
      <c r="N258" s="301"/>
      <c r="O258" s="410"/>
      <c r="P258" s="190"/>
      <c r="Q258" s="360"/>
      <c r="R258" s="388"/>
      <c r="S258" s="388"/>
      <c r="T258" s="363"/>
      <c r="U258" s="363"/>
      <c r="V258" s="363"/>
      <c r="W258" s="363"/>
      <c r="X258" s="363"/>
      <c r="Y258" s="84"/>
      <c r="Z258" s="84"/>
      <c r="AA258" s="7"/>
      <c r="AB258" s="7"/>
      <c r="AC258" s="7"/>
      <c r="AD258" s="7"/>
      <c r="AE258" s="7"/>
    </row>
    <row r="259" spans="1:31" ht="18" customHeight="1" thickBot="1">
      <c r="A259" s="25"/>
      <c r="B259" s="339"/>
      <c r="C259" s="25"/>
      <c r="D259" s="47"/>
      <c r="E259" s="142" t="s">
        <v>38</v>
      </c>
      <c r="F259" s="460" t="str">
        <f>'共有ｼｰﾄ&lt;単元構想＞'!$J$21</f>
        <v>　一人一人が集団において役割が得られるよう工夫する</v>
      </c>
      <c r="G259" s="461"/>
      <c r="H259" s="461"/>
      <c r="I259" s="462"/>
      <c r="J259" s="441" t="str">
        <f>'共有ｼｰﾄ&lt;単元構想＞'!$J$28</f>
        <v>　活動後に、充実感や達成感、自己肯定感が得られるように指導する</v>
      </c>
      <c r="K259" s="441"/>
      <c r="L259" s="441"/>
      <c r="M259" s="437" t="str">
        <f>'共有ｼｰﾄ&lt;単元構想＞'!$J$35</f>
        <v>　自発的な活動を大切にし、主体的な活動を促すように指導する</v>
      </c>
      <c r="N259" s="438"/>
      <c r="O259" s="465"/>
      <c r="P259" s="190"/>
      <c r="Q259" s="360"/>
      <c r="R259" s="388"/>
      <c r="S259" s="388"/>
      <c r="T259" s="363"/>
      <c r="U259" s="363"/>
      <c r="V259" s="363"/>
      <c r="W259" s="363"/>
      <c r="X259" s="363"/>
      <c r="Y259" s="84"/>
      <c r="Z259" s="84"/>
      <c r="AA259" s="7"/>
      <c r="AB259" s="7"/>
      <c r="AC259" s="7"/>
      <c r="AD259" s="7"/>
      <c r="AE259" s="7"/>
    </row>
    <row r="260" spans="1:31" ht="19.95" customHeight="1">
      <c r="A260" s="25"/>
      <c r="B260" s="33"/>
      <c r="C260" s="25"/>
      <c r="D260" s="47"/>
      <c r="E260" s="162"/>
      <c r="F260" s="140"/>
      <c r="G260" s="140"/>
      <c r="H260" s="140"/>
      <c r="I260" s="140"/>
      <c r="J260" s="140"/>
      <c r="K260" s="140"/>
      <c r="L260" s="140"/>
      <c r="M260" s="140"/>
      <c r="N260" s="140"/>
      <c r="O260" s="140"/>
      <c r="P260" s="53"/>
      <c r="Q260" s="361"/>
      <c r="R260" s="389"/>
      <c r="S260" s="389"/>
      <c r="T260" s="364"/>
      <c r="U260" s="364"/>
      <c r="V260" s="364"/>
      <c r="W260" s="364"/>
      <c r="X260" s="364"/>
      <c r="Y260" s="8"/>
      <c r="Z260" s="8"/>
      <c r="AA260" s="7"/>
      <c r="AB260" s="7"/>
      <c r="AC260" s="7"/>
      <c r="AD260" s="7"/>
      <c r="AE260" s="7"/>
    </row>
    <row r="261" spans="1:31" ht="21.6" customHeight="1" thickBot="1">
      <c r="A261" s="25"/>
      <c r="B261" s="25" t="s">
        <v>196</v>
      </c>
      <c r="C261" s="25"/>
      <c r="D261" s="47"/>
      <c r="E261" s="135" t="s">
        <v>296</v>
      </c>
      <c r="F261" s="136"/>
      <c r="G261" s="136"/>
      <c r="H261" s="136"/>
      <c r="I261" s="136"/>
      <c r="J261" s="136"/>
      <c r="K261" s="136"/>
      <c r="L261" s="136"/>
      <c r="M261" s="136"/>
      <c r="N261" s="136"/>
      <c r="O261" s="136"/>
      <c r="P261" s="53"/>
      <c r="Q261" s="359" t="s">
        <v>93</v>
      </c>
      <c r="R261" s="362" t="s">
        <v>265</v>
      </c>
      <c r="S261" s="362" t="s">
        <v>312</v>
      </c>
      <c r="T261" s="362" t="s">
        <v>266</v>
      </c>
      <c r="U261" s="362" t="s">
        <v>267</v>
      </c>
      <c r="V261" s="362" t="s">
        <v>317</v>
      </c>
      <c r="W261" s="362" t="s">
        <v>331</v>
      </c>
      <c r="X261" s="362" t="s">
        <v>268</v>
      </c>
      <c r="Y261" s="85"/>
      <c r="Z261" s="85"/>
      <c r="AA261" s="7"/>
      <c r="AB261" s="7"/>
      <c r="AC261" s="7"/>
      <c r="AD261" s="7"/>
      <c r="AE261" s="7"/>
    </row>
    <row r="262" spans="1:31" ht="18" customHeight="1">
      <c r="A262" s="25"/>
      <c r="B262" s="281" t="s">
        <v>286</v>
      </c>
      <c r="C262" s="25"/>
      <c r="D262" s="47"/>
      <c r="E262" s="137"/>
      <c r="F262" s="457" t="s">
        <v>220</v>
      </c>
      <c r="G262" s="457"/>
      <c r="H262" s="292" t="s">
        <v>159</v>
      </c>
      <c r="I262" s="293"/>
      <c r="J262" s="293"/>
      <c r="K262" s="293"/>
      <c r="L262" s="294"/>
      <c r="M262" s="310" t="s">
        <v>163</v>
      </c>
      <c r="N262" s="310"/>
      <c r="O262" s="138" t="s">
        <v>22</v>
      </c>
      <c r="P262" s="53"/>
      <c r="Q262" s="360"/>
      <c r="R262" s="363"/>
      <c r="S262" s="363"/>
      <c r="T262" s="363"/>
      <c r="U262" s="363"/>
      <c r="V262" s="363"/>
      <c r="W262" s="363"/>
      <c r="X262" s="363"/>
      <c r="Y262" s="86"/>
      <c r="Z262" s="86"/>
      <c r="AA262" s="7"/>
      <c r="AB262" s="7"/>
      <c r="AC262" s="7"/>
      <c r="AD262" s="7"/>
      <c r="AE262" s="7"/>
    </row>
    <row r="263" spans="1:31" ht="12" customHeight="1">
      <c r="A263" s="25"/>
      <c r="B263" s="282"/>
      <c r="C263" s="25"/>
      <c r="D263" s="47"/>
      <c r="E263" s="310" t="str">
        <f>'共有ｼｰﾄ&lt;単元構想＞'!$L$4</f>
        <v>G</v>
      </c>
      <c r="F263" s="316"/>
      <c r="G263" s="316"/>
      <c r="H263" s="296"/>
      <c r="I263" s="139" t="s">
        <v>26</v>
      </c>
      <c r="J263" s="317" t="e">
        <f>VLOOKUP(H263,$AA$11:$AD$45,2,FALSE)</f>
        <v>#N/A</v>
      </c>
      <c r="K263" s="318"/>
      <c r="L263" s="319"/>
      <c r="M263" s="320" t="e">
        <f>VLOOKUP(H263,$AA$11:$AD$45,4,FALSE)</f>
        <v>#N/A</v>
      </c>
      <c r="N263" s="320"/>
      <c r="O263" s="355"/>
      <c r="P263" s="53"/>
      <c r="Q263" s="360"/>
      <c r="R263" s="363"/>
      <c r="S263" s="363"/>
      <c r="T263" s="363"/>
      <c r="U263" s="363"/>
      <c r="V263" s="363"/>
      <c r="W263" s="363"/>
      <c r="X263" s="363"/>
      <c r="Y263" s="84"/>
      <c r="Z263" s="84"/>
      <c r="AA263" s="7"/>
      <c r="AB263" s="7"/>
      <c r="AC263" s="7"/>
      <c r="AD263" s="7"/>
      <c r="AE263" s="7"/>
    </row>
    <row r="264" spans="1:31" ht="13.2" customHeight="1">
      <c r="A264" s="25"/>
      <c r="B264" s="282"/>
      <c r="C264" s="25"/>
      <c r="D264" s="47"/>
      <c r="E264" s="310"/>
      <c r="F264" s="327"/>
      <c r="G264" s="327"/>
      <c r="H264" s="297"/>
      <c r="I264" s="329" t="s">
        <v>161</v>
      </c>
      <c r="J264" s="331" t="e">
        <f>VLOOKUP(H263,$AA$11:$AD$45,3,FALSE)</f>
        <v>#N/A</v>
      </c>
      <c r="K264" s="331"/>
      <c r="L264" s="331"/>
      <c r="M264" s="333"/>
      <c r="N264" s="334"/>
      <c r="O264" s="356"/>
      <c r="P264" s="53"/>
      <c r="Q264" s="361"/>
      <c r="R264" s="364"/>
      <c r="S264" s="364"/>
      <c r="T264" s="364"/>
      <c r="U264" s="364"/>
      <c r="V264" s="364"/>
      <c r="W264" s="364"/>
      <c r="X264" s="364"/>
      <c r="Y264" s="84"/>
      <c r="Z264" s="84"/>
      <c r="AA264" s="7"/>
      <c r="AB264" s="7"/>
      <c r="AC264" s="7"/>
      <c r="AD264" s="7"/>
      <c r="AE264" s="7"/>
    </row>
    <row r="265" spans="1:31" ht="12" customHeight="1">
      <c r="A265" s="25"/>
      <c r="B265" s="282"/>
      <c r="C265" s="25"/>
      <c r="D265" s="47"/>
      <c r="E265" s="310"/>
      <c r="F265" s="328"/>
      <c r="G265" s="328"/>
      <c r="H265" s="298"/>
      <c r="I265" s="330"/>
      <c r="J265" s="332"/>
      <c r="K265" s="332"/>
      <c r="L265" s="332"/>
      <c r="M265" s="335"/>
      <c r="N265" s="336"/>
      <c r="O265" s="357"/>
      <c r="P265" s="53"/>
      <c r="Q265" s="425" t="s">
        <v>94</v>
      </c>
      <c r="R265" s="426" t="s">
        <v>366</v>
      </c>
      <c r="S265" s="358" t="s">
        <v>269</v>
      </c>
      <c r="T265" s="358" t="s">
        <v>160</v>
      </c>
      <c r="U265" s="358" t="s">
        <v>313</v>
      </c>
      <c r="V265" s="358" t="s">
        <v>270</v>
      </c>
      <c r="W265" s="358" t="s">
        <v>271</v>
      </c>
      <c r="X265" s="358" t="s">
        <v>315</v>
      </c>
      <c r="Y265" s="84"/>
      <c r="Z265" s="84"/>
      <c r="AA265" s="7"/>
      <c r="AB265" s="7"/>
      <c r="AC265" s="7"/>
      <c r="AD265" s="7"/>
      <c r="AE265" s="7"/>
    </row>
    <row r="266" spans="1:31" ht="12" customHeight="1" thickBot="1">
      <c r="A266" s="25"/>
      <c r="B266" s="283"/>
      <c r="C266" s="30"/>
      <c r="D266" s="47"/>
      <c r="E266" s="310" t="str">
        <f>'共有ｼｰﾄ&lt;単元構想＞'!$L$5</f>
        <v>H</v>
      </c>
      <c r="F266" s="316"/>
      <c r="G266" s="316"/>
      <c r="H266" s="296"/>
      <c r="I266" s="139" t="s">
        <v>26</v>
      </c>
      <c r="J266" s="317" t="e">
        <f>VLOOKUP(H266,$AA$11:$AD$45,2,FALSE)</f>
        <v>#N/A</v>
      </c>
      <c r="K266" s="318"/>
      <c r="L266" s="319"/>
      <c r="M266" s="320" t="e">
        <f>VLOOKUP(H266,$AA$11:$AD$45,4,FALSE)</f>
        <v>#N/A</v>
      </c>
      <c r="N266" s="320"/>
      <c r="O266" s="355"/>
      <c r="P266" s="53"/>
      <c r="Q266" s="425"/>
      <c r="R266" s="358"/>
      <c r="S266" s="358"/>
      <c r="T266" s="358"/>
      <c r="U266" s="358"/>
      <c r="V266" s="358"/>
      <c r="W266" s="358"/>
      <c r="X266" s="358"/>
      <c r="Y266" s="84"/>
      <c r="Z266" s="84"/>
      <c r="AA266" s="7"/>
      <c r="AB266" s="7"/>
      <c r="AC266" s="7"/>
      <c r="AD266" s="7"/>
      <c r="AE266" s="7"/>
    </row>
    <row r="267" spans="1:31" ht="13.2" customHeight="1">
      <c r="A267" s="25"/>
      <c r="B267" s="25"/>
      <c r="C267" s="25"/>
      <c r="D267" s="47"/>
      <c r="E267" s="310"/>
      <c r="F267" s="327"/>
      <c r="G267" s="327"/>
      <c r="H267" s="297"/>
      <c r="I267" s="329" t="s">
        <v>161</v>
      </c>
      <c r="J267" s="331" t="e">
        <f>VLOOKUP(H266,$AA$11:$AD$45,3,FALSE)</f>
        <v>#N/A</v>
      </c>
      <c r="K267" s="331"/>
      <c r="L267" s="331"/>
      <c r="M267" s="333"/>
      <c r="N267" s="334"/>
      <c r="O267" s="356"/>
      <c r="P267" s="53"/>
      <c r="Q267" s="425"/>
      <c r="R267" s="358"/>
      <c r="S267" s="358"/>
      <c r="T267" s="358"/>
      <c r="U267" s="358"/>
      <c r="V267" s="358"/>
      <c r="W267" s="358"/>
      <c r="X267" s="358"/>
      <c r="Y267" s="83"/>
      <c r="Z267" s="83"/>
      <c r="AA267" s="7"/>
      <c r="AB267" s="7"/>
      <c r="AC267" s="7"/>
      <c r="AD267" s="7"/>
      <c r="AE267" s="7"/>
    </row>
    <row r="268" spans="1:31" ht="12" customHeight="1" thickBot="1">
      <c r="A268" s="25"/>
      <c r="B268" s="40" t="s">
        <v>217</v>
      </c>
      <c r="C268" s="41"/>
      <c r="D268" s="47"/>
      <c r="E268" s="310"/>
      <c r="F268" s="328"/>
      <c r="G268" s="328"/>
      <c r="H268" s="298"/>
      <c r="I268" s="330"/>
      <c r="J268" s="332"/>
      <c r="K268" s="332"/>
      <c r="L268" s="332"/>
      <c r="M268" s="335"/>
      <c r="N268" s="336"/>
      <c r="O268" s="357"/>
      <c r="P268" s="53"/>
      <c r="Q268" s="425"/>
      <c r="R268" s="358"/>
      <c r="S268" s="358"/>
      <c r="T268" s="358"/>
      <c r="U268" s="358"/>
      <c r="V268" s="358"/>
      <c r="W268" s="358"/>
      <c r="X268" s="358"/>
      <c r="Y268" s="83"/>
      <c r="Z268" s="83"/>
      <c r="AA268" s="7"/>
      <c r="AB268" s="7"/>
      <c r="AC268" s="7"/>
      <c r="AD268" s="7"/>
      <c r="AE268" s="7"/>
    </row>
    <row r="269" spans="1:31" ht="12" customHeight="1">
      <c r="A269" s="25"/>
      <c r="B269" s="275" t="s">
        <v>274</v>
      </c>
      <c r="C269" s="25"/>
      <c r="D269" s="47"/>
      <c r="E269" s="310" t="str">
        <f>'共有ｼｰﾄ&lt;単元構想＞'!$L$6</f>
        <v>I</v>
      </c>
      <c r="F269" s="316"/>
      <c r="G269" s="316"/>
      <c r="H269" s="296"/>
      <c r="I269" s="139" t="s">
        <v>26</v>
      </c>
      <c r="J269" s="317" t="e">
        <f>VLOOKUP(H269,$AA$11:$AD$45,2,FALSE)</f>
        <v>#N/A</v>
      </c>
      <c r="K269" s="318"/>
      <c r="L269" s="319"/>
      <c r="M269" s="320" t="e">
        <f>VLOOKUP(H269,$AA$11:$AD$45,4,FALSE)</f>
        <v>#N/A</v>
      </c>
      <c r="N269" s="320"/>
      <c r="O269" s="355"/>
      <c r="P269" s="53"/>
      <c r="Q269" s="425"/>
      <c r="R269" s="358"/>
      <c r="S269" s="358"/>
      <c r="T269" s="358"/>
      <c r="U269" s="358"/>
      <c r="V269" s="358"/>
      <c r="W269" s="358"/>
      <c r="X269" s="358"/>
      <c r="Y269" s="7"/>
      <c r="Z269" s="7"/>
      <c r="AA269" s="7"/>
      <c r="AB269" s="7"/>
      <c r="AC269" s="7"/>
      <c r="AD269" s="7"/>
      <c r="AE269" s="7"/>
    </row>
    <row r="270" spans="1:31" ht="13.2" customHeight="1">
      <c r="A270" s="25"/>
      <c r="B270" s="311"/>
      <c r="C270" s="25"/>
      <c r="D270" s="47"/>
      <c r="E270" s="310"/>
      <c r="F270" s="327"/>
      <c r="G270" s="327"/>
      <c r="H270" s="297"/>
      <c r="I270" s="329" t="s">
        <v>161</v>
      </c>
      <c r="J270" s="331" t="e">
        <f>VLOOKUP(H269,$AA$11:$AD$45,3,FALSE)</f>
        <v>#N/A</v>
      </c>
      <c r="K270" s="331"/>
      <c r="L270" s="331"/>
      <c r="M270" s="333"/>
      <c r="N270" s="334"/>
      <c r="O270" s="356"/>
      <c r="P270" s="53"/>
      <c r="Q270" s="359" t="s">
        <v>74</v>
      </c>
      <c r="R270" s="362" t="s">
        <v>148</v>
      </c>
      <c r="S270" s="362" t="s">
        <v>272</v>
      </c>
      <c r="T270" s="362" t="s">
        <v>149</v>
      </c>
      <c r="U270" s="362" t="s">
        <v>150</v>
      </c>
      <c r="V270" s="362" t="s">
        <v>273</v>
      </c>
      <c r="W270" s="362" t="s">
        <v>329</v>
      </c>
      <c r="X270" s="362" t="s">
        <v>155</v>
      </c>
      <c r="Y270" s="7"/>
      <c r="Z270" s="7"/>
      <c r="AA270" s="7"/>
      <c r="AB270" s="7"/>
      <c r="AC270" s="7"/>
      <c r="AD270" s="7"/>
      <c r="AE270" s="7"/>
    </row>
    <row r="271" spans="1:31" ht="12" customHeight="1">
      <c r="A271" s="25"/>
      <c r="B271" s="311"/>
      <c r="C271" s="25"/>
      <c r="D271" s="47"/>
      <c r="E271" s="310"/>
      <c r="F271" s="328"/>
      <c r="G271" s="328"/>
      <c r="H271" s="298"/>
      <c r="I271" s="330"/>
      <c r="J271" s="332"/>
      <c r="K271" s="332"/>
      <c r="L271" s="332"/>
      <c r="M271" s="335"/>
      <c r="N271" s="336"/>
      <c r="O271" s="357"/>
      <c r="P271" s="53"/>
      <c r="Q271" s="360"/>
      <c r="R271" s="363"/>
      <c r="S271" s="363"/>
      <c r="T271" s="363"/>
      <c r="U271" s="363"/>
      <c r="V271" s="363"/>
      <c r="W271" s="363"/>
      <c r="X271" s="363"/>
      <c r="Y271" s="7"/>
      <c r="Z271" s="7"/>
      <c r="AA271" s="7"/>
      <c r="AB271" s="7"/>
      <c r="AC271" s="7"/>
      <c r="AD271" s="7"/>
      <c r="AE271" s="7"/>
    </row>
    <row r="272" spans="1:31" ht="13.2" customHeight="1">
      <c r="A272" s="25"/>
      <c r="B272" s="311"/>
      <c r="C272" s="25"/>
      <c r="D272" s="47"/>
      <c r="E272" s="310" t="str">
        <f>'共有ｼｰﾄ&lt;単元構想＞'!$L$7</f>
        <v>J</v>
      </c>
      <c r="F272" s="316"/>
      <c r="G272" s="316"/>
      <c r="H272" s="296"/>
      <c r="I272" s="139" t="s">
        <v>26</v>
      </c>
      <c r="J272" s="317" t="e">
        <f>VLOOKUP(H272,$AA$11:$AD$45,2,FALSE)</f>
        <v>#N/A</v>
      </c>
      <c r="K272" s="318"/>
      <c r="L272" s="319"/>
      <c r="M272" s="320" t="e">
        <f>VLOOKUP(H272,$AA$11:$AD$45,4,FALSE)</f>
        <v>#N/A</v>
      </c>
      <c r="N272" s="320"/>
      <c r="O272" s="355"/>
      <c r="P272" s="53"/>
      <c r="Q272" s="360"/>
      <c r="R272" s="363"/>
      <c r="S272" s="363"/>
      <c r="T272" s="363"/>
      <c r="U272" s="363"/>
      <c r="V272" s="363"/>
      <c r="W272" s="363"/>
      <c r="X272" s="363"/>
      <c r="Y272" s="7"/>
      <c r="Z272" s="7"/>
      <c r="AA272" s="7"/>
      <c r="AB272" s="7"/>
      <c r="AC272" s="7"/>
      <c r="AD272" s="7"/>
      <c r="AE272" s="7"/>
    </row>
    <row r="273" spans="1:31" ht="13.2" customHeight="1" thickBot="1">
      <c r="A273" s="25"/>
      <c r="B273" s="312"/>
      <c r="C273" s="25"/>
      <c r="D273" s="47"/>
      <c r="E273" s="310"/>
      <c r="F273" s="327"/>
      <c r="G273" s="327"/>
      <c r="H273" s="297"/>
      <c r="I273" s="329" t="s">
        <v>161</v>
      </c>
      <c r="J273" s="331" t="e">
        <f>VLOOKUP(H272,$AA$11:$AD$45,3,FALSE)</f>
        <v>#N/A</v>
      </c>
      <c r="K273" s="331"/>
      <c r="L273" s="331"/>
      <c r="M273" s="333"/>
      <c r="N273" s="334"/>
      <c r="O273" s="356"/>
      <c r="P273" s="168"/>
      <c r="Q273" s="360"/>
      <c r="R273" s="363"/>
      <c r="S273" s="363"/>
      <c r="T273" s="363"/>
      <c r="U273" s="363"/>
      <c r="V273" s="363"/>
      <c r="W273" s="363"/>
      <c r="X273" s="363"/>
      <c r="Y273" s="7"/>
      <c r="Z273" s="7"/>
      <c r="AA273" s="7"/>
      <c r="AB273" s="7"/>
      <c r="AC273" s="7"/>
      <c r="AD273" s="7"/>
      <c r="AE273" s="7"/>
    </row>
    <row r="274" spans="1:31" ht="12" customHeight="1">
      <c r="A274" s="25"/>
      <c r="B274" s="29"/>
      <c r="C274" s="25"/>
      <c r="D274" s="47"/>
      <c r="E274" s="310"/>
      <c r="F274" s="328"/>
      <c r="G274" s="328"/>
      <c r="H274" s="298"/>
      <c r="I274" s="330"/>
      <c r="J274" s="332"/>
      <c r="K274" s="332"/>
      <c r="L274" s="332"/>
      <c r="M274" s="335"/>
      <c r="N274" s="336"/>
      <c r="O274" s="357"/>
      <c r="P274" s="54"/>
      <c r="Q274" s="361"/>
      <c r="R274" s="364"/>
      <c r="S274" s="364"/>
      <c r="T274" s="364"/>
      <c r="U274" s="364"/>
      <c r="V274" s="364"/>
      <c r="W274" s="364"/>
      <c r="X274" s="364"/>
      <c r="Y274" s="7"/>
      <c r="Z274" s="7"/>
      <c r="AA274" s="7"/>
      <c r="AB274" s="7"/>
      <c r="AC274" s="7"/>
      <c r="AD274" s="7"/>
      <c r="AE274" s="7"/>
    </row>
    <row r="275" spans="1:31" ht="13.2" customHeight="1">
      <c r="A275" s="25"/>
      <c r="B275" s="25"/>
      <c r="C275" s="25"/>
      <c r="D275" s="47"/>
      <c r="E275" s="310" t="str">
        <f>'共有ｼｰﾄ&lt;単元構想＞'!$L$8</f>
        <v>K</v>
      </c>
      <c r="F275" s="316"/>
      <c r="G275" s="316"/>
      <c r="H275" s="296"/>
      <c r="I275" s="139" t="s">
        <v>26</v>
      </c>
      <c r="J275" s="317" t="e">
        <f>VLOOKUP(H275,$AA$11:$AD$45,2,FALSE)</f>
        <v>#N/A</v>
      </c>
      <c r="K275" s="318"/>
      <c r="L275" s="319"/>
      <c r="M275" s="320" t="e">
        <f>VLOOKUP(H275,$AA$11:$AD$45,4,FALSE)</f>
        <v>#N/A</v>
      </c>
      <c r="N275" s="320"/>
      <c r="O275" s="355"/>
      <c r="P275" s="54"/>
      <c r="Q275" s="359" t="s">
        <v>95</v>
      </c>
      <c r="R275" s="362" t="s">
        <v>151</v>
      </c>
      <c r="S275" s="362" t="s">
        <v>350</v>
      </c>
      <c r="T275" s="362" t="s">
        <v>152</v>
      </c>
      <c r="U275" s="362" t="s">
        <v>153</v>
      </c>
      <c r="V275" s="362" t="s">
        <v>154</v>
      </c>
      <c r="W275" s="362" t="s">
        <v>349</v>
      </c>
      <c r="X275" s="362" t="s">
        <v>156</v>
      </c>
      <c r="Y275" s="7"/>
      <c r="Z275" s="7"/>
      <c r="AA275" s="7"/>
      <c r="AB275" s="7"/>
      <c r="AC275" s="7"/>
      <c r="AD275" s="7"/>
      <c r="AE275" s="7"/>
    </row>
    <row r="276" spans="1:31" ht="13.2" customHeight="1">
      <c r="A276" s="25"/>
      <c r="B276" s="271"/>
      <c r="C276" s="25"/>
      <c r="D276" s="47"/>
      <c r="E276" s="310"/>
      <c r="F276" s="327"/>
      <c r="G276" s="327"/>
      <c r="H276" s="297"/>
      <c r="I276" s="329" t="s">
        <v>161</v>
      </c>
      <c r="J276" s="331" t="e">
        <f>VLOOKUP(H275,$AA$11:$AD$45,3,FALSE)</f>
        <v>#N/A</v>
      </c>
      <c r="K276" s="331"/>
      <c r="L276" s="331"/>
      <c r="M276" s="333"/>
      <c r="N276" s="334"/>
      <c r="O276" s="356"/>
      <c r="P276" s="47"/>
      <c r="Q276" s="360"/>
      <c r="R276" s="363"/>
      <c r="S276" s="363"/>
      <c r="T276" s="363"/>
      <c r="U276" s="363"/>
      <c r="V276" s="363"/>
      <c r="W276" s="363"/>
      <c r="X276" s="363"/>
      <c r="Y276" s="83"/>
      <c r="Z276" s="83"/>
      <c r="AA276" s="7"/>
      <c r="AB276" s="7"/>
      <c r="AC276" s="7"/>
      <c r="AD276" s="7"/>
      <c r="AE276" s="7"/>
    </row>
    <row r="277" spans="1:31" ht="12" customHeight="1">
      <c r="A277" s="25"/>
      <c r="B277" s="271"/>
      <c r="C277" s="25"/>
      <c r="D277" s="47"/>
      <c r="E277" s="310"/>
      <c r="F277" s="328"/>
      <c r="G277" s="328"/>
      <c r="H277" s="298"/>
      <c r="I277" s="330"/>
      <c r="J277" s="332"/>
      <c r="K277" s="332"/>
      <c r="L277" s="332"/>
      <c r="M277" s="335"/>
      <c r="N277" s="336"/>
      <c r="O277" s="357"/>
      <c r="P277" s="48"/>
      <c r="Q277" s="360"/>
      <c r="R277" s="363"/>
      <c r="S277" s="363"/>
      <c r="T277" s="363"/>
      <c r="U277" s="363"/>
      <c r="V277" s="363"/>
      <c r="W277" s="363"/>
      <c r="X277" s="363"/>
      <c r="Y277" s="84"/>
      <c r="Z277" s="84"/>
      <c r="AA277" s="7"/>
      <c r="AB277" s="7"/>
      <c r="AC277" s="7"/>
      <c r="AD277" s="7"/>
      <c r="AE277" s="7"/>
    </row>
    <row r="278" spans="1:31" ht="13.2" customHeight="1">
      <c r="A278" s="25"/>
      <c r="B278" s="271"/>
      <c r="C278" s="25"/>
      <c r="D278" s="47"/>
      <c r="E278" s="310" t="str">
        <f>'共有ｼｰﾄ&lt;単元構想＞'!$L$9</f>
        <v>L</v>
      </c>
      <c r="F278" s="316"/>
      <c r="G278" s="316"/>
      <c r="H278" s="296"/>
      <c r="I278" s="139" t="s">
        <v>26</v>
      </c>
      <c r="J278" s="317" t="e">
        <f>VLOOKUP(H278,$AA$11:$AD$45,2,FALSE)</f>
        <v>#N/A</v>
      </c>
      <c r="K278" s="318"/>
      <c r="L278" s="319"/>
      <c r="M278" s="320" t="e">
        <f>VLOOKUP(H278,$AA$11:$AD$45,4,FALSE)</f>
        <v>#N/A</v>
      </c>
      <c r="N278" s="320"/>
      <c r="O278" s="324"/>
      <c r="P278" s="48"/>
      <c r="Q278" s="360"/>
      <c r="R278" s="363"/>
      <c r="S278" s="363"/>
      <c r="T278" s="363"/>
      <c r="U278" s="363"/>
      <c r="V278" s="363"/>
      <c r="W278" s="363"/>
      <c r="X278" s="363"/>
      <c r="Y278" s="84"/>
      <c r="Z278" s="84"/>
      <c r="AA278" s="7"/>
      <c r="AB278" s="7"/>
      <c r="AC278" s="7"/>
      <c r="AD278" s="7"/>
      <c r="AE278" s="7"/>
    </row>
    <row r="279" spans="1:31" ht="13.2" customHeight="1">
      <c r="A279" s="25"/>
      <c r="B279" s="271"/>
      <c r="C279" s="25"/>
      <c r="D279" s="47"/>
      <c r="E279" s="310"/>
      <c r="F279" s="327"/>
      <c r="G279" s="327"/>
      <c r="H279" s="297"/>
      <c r="I279" s="329" t="s">
        <v>161</v>
      </c>
      <c r="J279" s="331" t="e">
        <f>VLOOKUP(H278,$AA$11:$AD$45,3,FALSE)</f>
        <v>#N/A</v>
      </c>
      <c r="K279" s="331"/>
      <c r="L279" s="331"/>
      <c r="M279" s="333"/>
      <c r="N279" s="334"/>
      <c r="O279" s="325"/>
      <c r="P279" s="48"/>
      <c r="Q279" s="361"/>
      <c r="R279" s="364"/>
      <c r="S279" s="364"/>
      <c r="T279" s="364"/>
      <c r="U279" s="364"/>
      <c r="V279" s="364"/>
      <c r="W279" s="364"/>
      <c r="X279" s="364"/>
      <c r="Y279" s="84"/>
      <c r="Z279" s="84"/>
      <c r="AA279" s="7"/>
      <c r="AB279" s="7"/>
      <c r="AC279" s="7"/>
      <c r="AD279" s="7"/>
      <c r="AE279" s="7"/>
    </row>
    <row r="280" spans="1:31" ht="12" customHeight="1">
      <c r="A280" s="25"/>
      <c r="B280" s="25"/>
      <c r="C280" s="25"/>
      <c r="D280" s="47"/>
      <c r="E280" s="310"/>
      <c r="F280" s="328"/>
      <c r="G280" s="328"/>
      <c r="H280" s="298"/>
      <c r="I280" s="330"/>
      <c r="J280" s="332"/>
      <c r="K280" s="332"/>
      <c r="L280" s="332"/>
      <c r="M280" s="335"/>
      <c r="N280" s="336"/>
      <c r="O280" s="326"/>
      <c r="P280" s="47"/>
      <c r="Q280" s="288" t="s">
        <v>351</v>
      </c>
      <c r="R280" s="288"/>
      <c r="S280" s="288"/>
      <c r="T280" s="288"/>
      <c r="U280" s="288"/>
      <c r="V280" s="288"/>
      <c r="W280" s="288"/>
      <c r="X280" s="288"/>
      <c r="Y280" s="84"/>
      <c r="Z280" s="84"/>
      <c r="AA280" s="7"/>
      <c r="AB280" s="7"/>
      <c r="AC280" s="7"/>
      <c r="AD280" s="7"/>
      <c r="AE280" s="7"/>
    </row>
    <row r="281" spans="1:31" ht="18" customHeight="1">
      <c r="A281" s="25"/>
      <c r="B281" s="25"/>
      <c r="C281" s="25"/>
      <c r="D281" s="47"/>
      <c r="E281" s="48"/>
      <c r="F281" s="55"/>
      <c r="G281" s="81" t="s">
        <v>221</v>
      </c>
      <c r="H281" s="56"/>
      <c r="I281" s="56"/>
      <c r="J281" s="57"/>
      <c r="K281" s="57"/>
      <c r="L281" s="57"/>
      <c r="M281" s="58"/>
      <c r="N281" s="58"/>
      <c r="O281" s="54"/>
      <c r="P281" s="48"/>
      <c r="Q281" s="289"/>
      <c r="R281" s="289"/>
      <c r="S281" s="289"/>
      <c r="T281" s="289"/>
      <c r="U281" s="289"/>
      <c r="V281" s="289"/>
      <c r="W281" s="289"/>
      <c r="X281" s="289"/>
      <c r="Y281" s="8"/>
      <c r="Z281" s="8"/>
      <c r="AA281" s="7"/>
      <c r="AB281" s="7"/>
      <c r="AC281" s="7"/>
      <c r="AD281" s="7"/>
      <c r="AE281" s="7"/>
    </row>
    <row r="282" spans="1:31" ht="18" customHeight="1">
      <c r="A282" s="25"/>
      <c r="B282" s="25"/>
      <c r="C282" s="25"/>
      <c r="D282" s="47"/>
      <c r="E282" s="48"/>
      <c r="F282" s="55"/>
      <c r="G282" s="81"/>
      <c r="H282" s="56"/>
      <c r="I282" s="56"/>
      <c r="J282" s="57"/>
      <c r="K282" s="57"/>
      <c r="L282" s="57"/>
      <c r="M282" s="58"/>
      <c r="N282" s="58"/>
      <c r="O282" s="54"/>
      <c r="P282" s="49"/>
      <c r="Q282" s="188"/>
      <c r="R282" s="189"/>
      <c r="S282" s="7"/>
      <c r="T282" s="7"/>
      <c r="U282" s="7"/>
      <c r="V282" s="7"/>
      <c r="W282" s="7"/>
      <c r="X282" s="7"/>
      <c r="Y282" s="85"/>
      <c r="Z282" s="85"/>
      <c r="AA282" s="7"/>
      <c r="AB282" s="7"/>
      <c r="AC282" s="7"/>
      <c r="AD282" s="7"/>
      <c r="AE282" s="7"/>
    </row>
    <row r="283" spans="1:31" ht="18" customHeight="1" thickBot="1">
      <c r="A283" s="25"/>
      <c r="B283" s="28"/>
      <c r="C283" s="25"/>
      <c r="D283" s="47"/>
      <c r="E283" s="340" t="str">
        <f>'共有ｼｰﾄ&lt;単元構想＞'!$G$11</f>
        <v>「○○ショップの店員になり、製品の販売をしよう」</v>
      </c>
      <c r="F283" s="340"/>
      <c r="G283" s="340"/>
      <c r="H283" s="340"/>
      <c r="I283" s="340"/>
      <c r="J283" s="340"/>
      <c r="K283" s="340"/>
      <c r="L283" s="340"/>
      <c r="M283" s="340"/>
      <c r="N283" s="131" t="str">
        <f>'共有ｼｰﾄ&lt;単元構想＞'!$M$4</f>
        <v>3組</v>
      </c>
      <c r="O283" s="92"/>
      <c r="P283" s="49"/>
      <c r="Q283" s="591" t="s">
        <v>327</v>
      </c>
      <c r="R283" s="591"/>
      <c r="S283" s="591"/>
      <c r="T283" s="591"/>
      <c r="U283" s="591"/>
      <c r="V283" s="591"/>
      <c r="W283" s="591"/>
      <c r="X283" s="591"/>
      <c r="Y283" s="86"/>
      <c r="Z283" s="86"/>
      <c r="AA283" s="7"/>
      <c r="AB283" s="7"/>
      <c r="AC283" s="7"/>
      <c r="AD283" s="7"/>
      <c r="AE283" s="7"/>
    </row>
    <row r="284" spans="1:31" ht="18" customHeight="1">
      <c r="A284" s="25"/>
      <c r="B284" s="278" t="s">
        <v>175</v>
      </c>
      <c r="C284" s="25"/>
      <c r="D284" s="47"/>
      <c r="E284" s="308" t="s">
        <v>34</v>
      </c>
      <c r="F284" s="341"/>
      <c r="G284" s="292" t="str">
        <f>'共有ｼｰﾄ&lt;単元構想＞'!$L$13</f>
        <v>人と接する上で大切な態度を理解して製品販売を行うことができる</v>
      </c>
      <c r="H284" s="293"/>
      <c r="I284" s="293"/>
      <c r="J284" s="293"/>
      <c r="K284" s="293"/>
      <c r="L284" s="293"/>
      <c r="M284" s="293"/>
      <c r="N284" s="293"/>
      <c r="O284" s="294"/>
      <c r="P284" s="48"/>
      <c r="Q284" s="591"/>
      <c r="R284" s="591"/>
      <c r="S284" s="591"/>
      <c r="T284" s="591"/>
      <c r="U284" s="591"/>
      <c r="V284" s="591"/>
      <c r="W284" s="591"/>
      <c r="X284" s="591"/>
      <c r="Y284" s="84"/>
      <c r="Z284" s="84"/>
      <c r="AA284" s="7"/>
      <c r="AB284" s="7"/>
      <c r="AC284" s="7"/>
      <c r="AD284" s="7"/>
      <c r="AE284" s="7"/>
    </row>
    <row r="285" spans="1:31" ht="18" customHeight="1">
      <c r="A285" s="25"/>
      <c r="B285" s="279"/>
      <c r="C285" s="25"/>
      <c r="D285" s="47"/>
      <c r="E285" s="159"/>
      <c r="F285" s="159"/>
      <c r="G285" s="161"/>
      <c r="H285" s="161"/>
      <c r="I285" s="161"/>
      <c r="J285" s="161"/>
      <c r="K285" s="161"/>
      <c r="L285" s="161"/>
      <c r="M285" s="161"/>
      <c r="N285" s="158"/>
      <c r="O285" s="158"/>
      <c r="P285" s="48"/>
      <c r="Q285" s="591"/>
      <c r="R285" s="591"/>
      <c r="S285" s="591"/>
      <c r="T285" s="591"/>
      <c r="U285" s="591"/>
      <c r="V285" s="591"/>
      <c r="W285" s="591"/>
      <c r="X285" s="591"/>
      <c r="Y285" s="84"/>
      <c r="Z285" s="84"/>
      <c r="AA285" s="7"/>
      <c r="AB285" s="7"/>
      <c r="AC285" s="7"/>
      <c r="AD285" s="7"/>
      <c r="AE285" s="7"/>
    </row>
    <row r="286" spans="1:31" ht="19.95" customHeight="1" thickBot="1">
      <c r="A286" s="25"/>
      <c r="B286" s="280"/>
      <c r="C286" s="25"/>
      <c r="D286" s="47"/>
      <c r="E286" s="132" t="s">
        <v>37</v>
      </c>
      <c r="F286" s="92"/>
      <c r="G286" s="92"/>
      <c r="H286" s="92"/>
      <c r="I286" s="92"/>
      <c r="J286" s="92"/>
      <c r="K286" s="92"/>
      <c r="L286" s="92"/>
      <c r="M286" s="92"/>
      <c r="N286" s="92"/>
      <c r="O286" s="92"/>
      <c r="P286" s="48"/>
      <c r="Q286" s="591"/>
      <c r="R286" s="591"/>
      <c r="S286" s="591"/>
      <c r="T286" s="591"/>
      <c r="U286" s="591"/>
      <c r="V286" s="591"/>
      <c r="W286" s="591"/>
      <c r="X286" s="591"/>
      <c r="Y286" s="84"/>
      <c r="Z286" s="84"/>
      <c r="AA286" s="7"/>
      <c r="AB286" s="7"/>
      <c r="AC286" s="7"/>
      <c r="AD286" s="7"/>
      <c r="AE286" s="7"/>
    </row>
    <row r="287" spans="1:31" ht="19.95" customHeight="1" thickTop="1" thickBot="1">
      <c r="A287" s="25"/>
      <c r="B287" s="25"/>
      <c r="C287" s="25"/>
      <c r="D287" s="47"/>
      <c r="E287" s="133" t="s">
        <v>24</v>
      </c>
      <c r="F287" s="302" t="s">
        <v>31</v>
      </c>
      <c r="G287" s="303"/>
      <c r="H287" s="303"/>
      <c r="I287" s="146" t="str">
        <f>'共有ｼｰﾄ&lt;単元構想＞'!$I$30</f>
        <v>1時間</v>
      </c>
      <c r="J287" s="304" t="s">
        <v>32</v>
      </c>
      <c r="K287" s="305"/>
      <c r="L287" s="151" t="str">
        <f>'共有ｼｰﾄ&lt;単元構想＞'!$I$23</f>
        <v>1時間</v>
      </c>
      <c r="M287" s="306" t="s">
        <v>33</v>
      </c>
      <c r="N287" s="307"/>
      <c r="O287" s="152" t="str">
        <f>'共有ｼｰﾄ&lt;単元構想＞'!$I$30</f>
        <v>1時間</v>
      </c>
      <c r="P287" s="48"/>
      <c r="Q287" s="591"/>
      <c r="R287" s="591"/>
      <c r="S287" s="591"/>
      <c r="T287" s="591"/>
      <c r="U287" s="591"/>
      <c r="V287" s="591"/>
      <c r="W287" s="591"/>
      <c r="X287" s="591"/>
      <c r="Y287" s="84"/>
      <c r="Z287" s="84"/>
      <c r="AA287" s="7"/>
      <c r="AB287" s="7"/>
      <c r="AC287" s="7"/>
      <c r="AD287" s="7"/>
      <c r="AE287" s="7"/>
    </row>
    <row r="288" spans="1:31" ht="18" customHeight="1">
      <c r="A288" s="25"/>
      <c r="B288" s="275" t="s">
        <v>289</v>
      </c>
      <c r="C288" s="25"/>
      <c r="D288" s="47"/>
      <c r="E288" s="455" t="s">
        <v>35</v>
      </c>
      <c r="F288" s="370" t="str">
        <f>'共有ｼｰﾄ&lt;単元構想＞'!$I$17</f>
        <v>動画でよい例、悪い例を見て人と接する上で大切なことを確認し、練習する</v>
      </c>
      <c r="G288" s="371"/>
      <c r="H288" s="371"/>
      <c r="I288" s="372"/>
      <c r="J288" s="376" t="str">
        <f>'共有ｼｰﾄ&lt;単元構想＞'!$I$24</f>
        <v>店員側、お客側に分かれ模擬販売を行う</v>
      </c>
      <c r="K288" s="376"/>
      <c r="L288" s="376"/>
      <c r="M288" s="378" t="str">
        <f>'共有ｼｰﾄ&lt;単元構想＞'!$I$31</f>
        <v>中学部の生徒に対して販売を行う</v>
      </c>
      <c r="N288" s="379"/>
      <c r="O288" s="380"/>
      <c r="P288" s="50"/>
      <c r="Q288" s="82" t="s">
        <v>215</v>
      </c>
      <c r="R288" s="443" t="s">
        <v>230</v>
      </c>
      <c r="S288" s="444"/>
      <c r="T288" s="445" t="s">
        <v>231</v>
      </c>
      <c r="U288" s="446"/>
      <c r="V288" s="445" t="s">
        <v>227</v>
      </c>
      <c r="W288" s="446"/>
      <c r="X288" s="130" t="s">
        <v>228</v>
      </c>
      <c r="Y288" s="83"/>
      <c r="Z288" s="83"/>
      <c r="AA288" s="7"/>
      <c r="AB288" s="7"/>
      <c r="AC288" s="7"/>
      <c r="AD288" s="7"/>
      <c r="AE288" s="7"/>
    </row>
    <row r="289" spans="1:31" ht="18.600000000000001" customHeight="1">
      <c r="A289" s="25"/>
      <c r="B289" s="311"/>
      <c r="C289" s="25"/>
      <c r="D289" s="47"/>
      <c r="E289" s="456"/>
      <c r="F289" s="373"/>
      <c r="G289" s="374"/>
      <c r="H289" s="374"/>
      <c r="I289" s="375"/>
      <c r="J289" s="377"/>
      <c r="K289" s="377"/>
      <c r="L289" s="377"/>
      <c r="M289" s="381"/>
      <c r="N289" s="382"/>
      <c r="O289" s="383"/>
      <c r="P289" s="50"/>
      <c r="Q289" s="19"/>
      <c r="R289" s="365" t="s">
        <v>45</v>
      </c>
      <c r="S289" s="365" t="s">
        <v>46</v>
      </c>
      <c r="T289" s="365" t="s">
        <v>146</v>
      </c>
      <c r="U289" s="365" t="s">
        <v>47</v>
      </c>
      <c r="V289" s="365" t="s">
        <v>48</v>
      </c>
      <c r="W289" s="365" t="s">
        <v>49</v>
      </c>
      <c r="X289" s="365" t="s">
        <v>147</v>
      </c>
      <c r="Y289" s="83"/>
      <c r="Z289" s="83"/>
      <c r="AA289" s="7"/>
      <c r="AB289" s="7"/>
      <c r="AC289" s="7"/>
      <c r="AD289" s="7"/>
      <c r="AE289" s="7"/>
    </row>
    <row r="290" spans="1:31" ht="18" customHeight="1" thickBot="1">
      <c r="A290" s="25"/>
      <c r="B290" s="312"/>
      <c r="C290" s="25"/>
      <c r="D290" s="47"/>
      <c r="E290" s="141" t="s">
        <v>26</v>
      </c>
      <c r="F290" s="292" t="str">
        <f>'共有ｼｰﾄ&lt;単元構想＞'!$L$18</f>
        <v>伝えようとする力</v>
      </c>
      <c r="G290" s="293"/>
      <c r="H290" s="293"/>
      <c r="I290" s="294"/>
      <c r="J290" s="293" t="str">
        <f>'共有ｼｰﾄ&lt;単元構想＞'!$L$25</f>
        <v>苦手なことに対処しようとする力</v>
      </c>
      <c r="K290" s="293"/>
      <c r="L290" s="293"/>
      <c r="M290" s="384" t="str">
        <f>'共有ｼｰﾄ&lt;単元構想＞'!$L$32</f>
        <v>計画・立案・実行しようとする力</v>
      </c>
      <c r="N290" s="385"/>
      <c r="O290" s="386"/>
      <c r="P290" s="51"/>
      <c r="Q290" s="20"/>
      <c r="R290" s="366"/>
      <c r="S290" s="366"/>
      <c r="T290" s="366"/>
      <c r="U290" s="366"/>
      <c r="V290" s="366"/>
      <c r="W290" s="366"/>
      <c r="X290" s="366"/>
      <c r="Y290" s="84"/>
      <c r="Z290" s="84"/>
      <c r="AA290" s="7"/>
      <c r="AB290" s="7"/>
      <c r="AC290" s="7"/>
      <c r="AD290" s="7"/>
      <c r="AE290" s="7"/>
    </row>
    <row r="291" spans="1:31" ht="12" customHeight="1" thickBot="1">
      <c r="A291" s="25"/>
      <c r="B291" s="25"/>
      <c r="C291" s="25"/>
      <c r="D291" s="47"/>
      <c r="E291" s="427" t="s">
        <v>36</v>
      </c>
      <c r="F291" s="429" t="str">
        <f>'共有ｼｰﾄ&lt;単元構想＞'!$L$19</f>
        <v>店員として、どんな態度がよいのか考える</v>
      </c>
      <c r="G291" s="430"/>
      <c r="H291" s="430"/>
      <c r="I291" s="431"/>
      <c r="J291" s="435" t="str">
        <f>'共有ｼｰﾄ&lt;単元構想＞'!$L$26</f>
        <v>自分で目標を決めて接客の練習をする</v>
      </c>
      <c r="K291" s="435"/>
      <c r="L291" s="435"/>
      <c r="M291" s="447" t="str">
        <f>'共有ｼｰﾄ&lt;単元構想＞'!$L$33</f>
        <v>これまで学んだポイントを意識しながら実践する</v>
      </c>
      <c r="N291" s="448"/>
      <c r="O291" s="449"/>
      <c r="P291" s="52"/>
      <c r="Q291" s="21"/>
      <c r="R291" s="367"/>
      <c r="S291" s="367"/>
      <c r="T291" s="367"/>
      <c r="U291" s="367"/>
      <c r="V291" s="367"/>
      <c r="W291" s="367"/>
      <c r="X291" s="367"/>
      <c r="Y291" s="84"/>
      <c r="Z291" s="84"/>
      <c r="AA291" s="7"/>
      <c r="AB291" s="7"/>
      <c r="AC291" s="7"/>
      <c r="AD291" s="7"/>
      <c r="AE291" s="7"/>
    </row>
    <row r="292" spans="1:31" ht="13.2" customHeight="1">
      <c r="A292" s="25"/>
      <c r="B292" s="452" t="s">
        <v>290</v>
      </c>
      <c r="C292" s="25"/>
      <c r="D292" s="47"/>
      <c r="E292" s="428"/>
      <c r="F292" s="432"/>
      <c r="G292" s="433"/>
      <c r="H292" s="433"/>
      <c r="I292" s="434"/>
      <c r="J292" s="436"/>
      <c r="K292" s="436"/>
      <c r="L292" s="436"/>
      <c r="M292" s="450"/>
      <c r="N292" s="451"/>
      <c r="O292" s="451"/>
      <c r="P292" s="187"/>
      <c r="Q292" s="359" t="s">
        <v>92</v>
      </c>
      <c r="R292" s="387" t="s">
        <v>260</v>
      </c>
      <c r="S292" s="387" t="s">
        <v>261</v>
      </c>
      <c r="T292" s="362" t="s">
        <v>262</v>
      </c>
      <c r="U292" s="362" t="s">
        <v>263</v>
      </c>
      <c r="V292" s="362" t="s">
        <v>311</v>
      </c>
      <c r="W292" s="362" t="s">
        <v>321</v>
      </c>
      <c r="X292" s="362" t="s">
        <v>264</v>
      </c>
      <c r="Y292" s="84"/>
      <c r="Z292" s="84"/>
      <c r="AA292" s="7"/>
      <c r="AB292" s="7"/>
      <c r="AC292" s="7"/>
      <c r="AD292" s="7"/>
      <c r="AE292" s="7"/>
    </row>
    <row r="293" spans="1:31" ht="18" customHeight="1">
      <c r="A293" s="25"/>
      <c r="B293" s="453"/>
      <c r="C293" s="25"/>
      <c r="D293" s="47"/>
      <c r="E293" s="184" t="s">
        <v>244</v>
      </c>
      <c r="F293" s="321" t="str">
        <f>'共有ｼｰﾄ&lt;単元構想＞'!$L$20</f>
        <v>ふさわしい店員例とふさわしくない店員例動画</v>
      </c>
      <c r="G293" s="299"/>
      <c r="H293" s="299"/>
      <c r="I293" s="309"/>
      <c r="J293" s="299" t="str">
        <f>'共有ｼｰﾄ&lt;単元構想＞'!$L$27</f>
        <v>接客のポイント</v>
      </c>
      <c r="K293" s="299"/>
      <c r="L293" s="300"/>
      <c r="M293" s="301" t="str">
        <f>'共有ｼｰﾄ&lt;単元構想＞'!$L$34</f>
        <v>接客のポイント</v>
      </c>
      <c r="N293" s="301"/>
      <c r="O293" s="301"/>
      <c r="P293" s="187"/>
      <c r="Q293" s="360"/>
      <c r="R293" s="388"/>
      <c r="S293" s="388"/>
      <c r="T293" s="363"/>
      <c r="U293" s="363"/>
      <c r="V293" s="363"/>
      <c r="W293" s="363"/>
      <c r="X293" s="363"/>
      <c r="Y293" s="84"/>
      <c r="Z293" s="84"/>
      <c r="AA293" s="7"/>
      <c r="AB293" s="7"/>
      <c r="AC293" s="7"/>
      <c r="AD293" s="7"/>
      <c r="AE293" s="7"/>
    </row>
    <row r="294" spans="1:31" ht="18" customHeight="1" thickBot="1">
      <c r="A294" s="25"/>
      <c r="B294" s="454"/>
      <c r="C294" s="25"/>
      <c r="D294" s="47"/>
      <c r="E294" s="142" t="s">
        <v>38</v>
      </c>
      <c r="F294" s="440" t="str">
        <f>'共有ｼｰﾄ&lt;単元構想＞'!$J$21</f>
        <v>　一人一人が集団において役割が得られるよう工夫する</v>
      </c>
      <c r="G294" s="441"/>
      <c r="H294" s="441"/>
      <c r="I294" s="442"/>
      <c r="J294" s="441" t="str">
        <f>'共有ｼｰﾄ&lt;単元構想＞'!$J$28</f>
        <v>　活動後に、充実感や達成感、自己肯定感が得られるように指導する</v>
      </c>
      <c r="K294" s="441"/>
      <c r="L294" s="441"/>
      <c r="M294" s="437" t="str">
        <f>'共有ｼｰﾄ&lt;単元構想＞'!$J$35</f>
        <v>　自発的な活動を大切にし、主体的な活動を促すように指導する</v>
      </c>
      <c r="N294" s="438"/>
      <c r="O294" s="439"/>
      <c r="P294" s="53"/>
      <c r="Q294" s="360"/>
      <c r="R294" s="388"/>
      <c r="S294" s="388"/>
      <c r="T294" s="363"/>
      <c r="U294" s="363"/>
      <c r="V294" s="363"/>
      <c r="W294" s="363"/>
      <c r="X294" s="363"/>
      <c r="Y294" s="8"/>
      <c r="Z294" s="8"/>
      <c r="AA294" s="7"/>
      <c r="AB294" s="7"/>
      <c r="AC294" s="7"/>
      <c r="AD294" s="7"/>
      <c r="AE294" s="7"/>
    </row>
    <row r="295" spans="1:31" ht="19.2" customHeight="1">
      <c r="A295" s="25"/>
      <c r="B295" s="33"/>
      <c r="C295" s="25"/>
      <c r="D295" s="47"/>
      <c r="E295" s="162"/>
      <c r="F295" s="140"/>
      <c r="G295" s="140"/>
      <c r="H295" s="140"/>
      <c r="I295" s="140"/>
      <c r="J295" s="140"/>
      <c r="K295" s="140"/>
      <c r="L295" s="140"/>
      <c r="M295" s="140"/>
      <c r="N295" s="140"/>
      <c r="O295" s="140"/>
      <c r="P295" s="53"/>
      <c r="Q295" s="361"/>
      <c r="R295" s="389"/>
      <c r="S295" s="389"/>
      <c r="T295" s="364"/>
      <c r="U295" s="364"/>
      <c r="V295" s="364"/>
      <c r="W295" s="364"/>
      <c r="X295" s="364"/>
      <c r="Y295" s="85"/>
      <c r="Z295" s="85"/>
      <c r="AA295" s="7"/>
      <c r="AB295" s="7"/>
      <c r="AC295" s="7"/>
      <c r="AD295" s="7"/>
      <c r="AE295" s="7"/>
    </row>
    <row r="296" spans="1:31" ht="21.6" customHeight="1" thickBot="1">
      <c r="A296" s="25"/>
      <c r="B296" s="25" t="s">
        <v>196</v>
      </c>
      <c r="C296" s="25"/>
      <c r="D296" s="47"/>
      <c r="E296" s="135" t="s">
        <v>296</v>
      </c>
      <c r="F296" s="140"/>
      <c r="G296" s="140"/>
      <c r="H296" s="140"/>
      <c r="I296" s="140"/>
      <c r="J296" s="140"/>
      <c r="K296" s="140"/>
      <c r="L296" s="140"/>
      <c r="M296" s="140"/>
      <c r="N296" s="140"/>
      <c r="O296" s="140"/>
      <c r="P296" s="53"/>
      <c r="Q296" s="359" t="s">
        <v>93</v>
      </c>
      <c r="R296" s="362" t="s">
        <v>265</v>
      </c>
      <c r="S296" s="362" t="s">
        <v>312</v>
      </c>
      <c r="T296" s="362" t="s">
        <v>266</v>
      </c>
      <c r="U296" s="362" t="s">
        <v>267</v>
      </c>
      <c r="V296" s="362" t="s">
        <v>317</v>
      </c>
      <c r="W296" s="362" t="s">
        <v>331</v>
      </c>
      <c r="X296" s="362" t="s">
        <v>268</v>
      </c>
      <c r="Y296" s="86"/>
      <c r="Z296" s="86"/>
      <c r="AA296" s="7"/>
      <c r="AB296" s="7"/>
      <c r="AC296" s="7"/>
      <c r="AD296" s="7"/>
      <c r="AE296" s="7"/>
    </row>
    <row r="297" spans="1:31" ht="18" customHeight="1">
      <c r="A297" s="25"/>
      <c r="B297" s="343" t="s">
        <v>286</v>
      </c>
      <c r="C297" s="25"/>
      <c r="D297" s="47"/>
      <c r="E297" s="137"/>
      <c r="F297" s="412" t="s">
        <v>220</v>
      </c>
      <c r="G297" s="413"/>
      <c r="H297" s="292" t="s">
        <v>159</v>
      </c>
      <c r="I297" s="293"/>
      <c r="J297" s="293"/>
      <c r="K297" s="293"/>
      <c r="L297" s="294"/>
      <c r="M297" s="310" t="s">
        <v>163</v>
      </c>
      <c r="N297" s="310"/>
      <c r="O297" s="138" t="s">
        <v>22</v>
      </c>
      <c r="P297" s="53"/>
      <c r="Q297" s="360"/>
      <c r="R297" s="363"/>
      <c r="S297" s="363"/>
      <c r="T297" s="363"/>
      <c r="U297" s="363"/>
      <c r="V297" s="363"/>
      <c r="W297" s="363"/>
      <c r="X297" s="363"/>
      <c r="Y297" s="84"/>
      <c r="Z297" s="84"/>
      <c r="AA297" s="7"/>
      <c r="AB297" s="7"/>
      <c r="AC297" s="7"/>
      <c r="AD297" s="7"/>
      <c r="AE297" s="7"/>
    </row>
    <row r="298" spans="1:31" ht="13.2" customHeight="1">
      <c r="A298" s="25"/>
      <c r="B298" s="344"/>
      <c r="C298" s="25"/>
      <c r="D298" s="47"/>
      <c r="E298" s="310" t="str">
        <f>'共有ｼｰﾄ&lt;単元構想＞'!$O$4</f>
        <v>M</v>
      </c>
      <c r="F298" s="404"/>
      <c r="G298" s="405"/>
      <c r="H298" s="296"/>
      <c r="I298" s="141" t="s">
        <v>26</v>
      </c>
      <c r="J298" s="406" t="e">
        <f>VLOOKUP(H298,$AA$11:$AD$45,2,FALSE)</f>
        <v>#N/A</v>
      </c>
      <c r="K298" s="407"/>
      <c r="L298" s="408"/>
      <c r="M298" s="409" t="e">
        <f>VLOOKUP(H298,$AA$11:$AD$45,4,FALSE)</f>
        <v>#N/A</v>
      </c>
      <c r="N298" s="409"/>
      <c r="O298" s="324"/>
      <c r="P298" s="53"/>
      <c r="Q298" s="360"/>
      <c r="R298" s="363"/>
      <c r="S298" s="363"/>
      <c r="T298" s="363"/>
      <c r="U298" s="363"/>
      <c r="V298" s="363"/>
      <c r="W298" s="363"/>
      <c r="X298" s="363"/>
      <c r="Y298" s="84"/>
      <c r="Z298" s="84"/>
      <c r="AA298" s="7"/>
      <c r="AB298" s="7"/>
      <c r="AC298" s="7"/>
      <c r="AD298" s="7"/>
      <c r="AE298" s="7"/>
    </row>
    <row r="299" spans="1:31" ht="12" customHeight="1">
      <c r="A299" s="25"/>
      <c r="B299" s="344"/>
      <c r="C299" s="25"/>
      <c r="D299" s="47"/>
      <c r="E299" s="310"/>
      <c r="F299" s="394"/>
      <c r="G299" s="395"/>
      <c r="H299" s="297"/>
      <c r="I299" s="330" t="s">
        <v>161</v>
      </c>
      <c r="J299" s="398" t="e">
        <f>VLOOKUP(H298,$AA$11:$AD$45,3,FALSE)</f>
        <v>#N/A</v>
      </c>
      <c r="K299" s="398"/>
      <c r="L299" s="398"/>
      <c r="M299" s="400"/>
      <c r="N299" s="401"/>
      <c r="O299" s="325"/>
      <c r="P299" s="53"/>
      <c r="Q299" s="361"/>
      <c r="R299" s="364"/>
      <c r="S299" s="364"/>
      <c r="T299" s="364"/>
      <c r="U299" s="364"/>
      <c r="V299" s="364"/>
      <c r="W299" s="364"/>
      <c r="X299" s="364"/>
      <c r="Y299" s="84"/>
      <c r="Z299" s="84"/>
      <c r="AA299" s="7"/>
      <c r="AB299" s="7"/>
      <c r="AC299" s="7"/>
      <c r="AD299" s="7"/>
      <c r="AE299" s="7"/>
    </row>
    <row r="300" spans="1:31" ht="13.2" customHeight="1">
      <c r="A300" s="25"/>
      <c r="B300" s="344"/>
      <c r="C300" s="25"/>
      <c r="D300" s="47"/>
      <c r="E300" s="310"/>
      <c r="F300" s="396"/>
      <c r="G300" s="397"/>
      <c r="H300" s="298"/>
      <c r="I300" s="330"/>
      <c r="J300" s="399"/>
      <c r="K300" s="399"/>
      <c r="L300" s="399"/>
      <c r="M300" s="402"/>
      <c r="N300" s="403"/>
      <c r="O300" s="326"/>
      <c r="P300" s="53"/>
      <c r="Q300" s="425" t="s">
        <v>94</v>
      </c>
      <c r="R300" s="426" t="s">
        <v>366</v>
      </c>
      <c r="S300" s="358" t="s">
        <v>269</v>
      </c>
      <c r="T300" s="358" t="s">
        <v>160</v>
      </c>
      <c r="U300" s="358" t="s">
        <v>313</v>
      </c>
      <c r="V300" s="358" t="s">
        <v>270</v>
      </c>
      <c r="W300" s="358" t="s">
        <v>271</v>
      </c>
      <c r="X300" s="358" t="s">
        <v>315</v>
      </c>
      <c r="Y300" s="84"/>
      <c r="Z300" s="84"/>
      <c r="AA300" s="7"/>
      <c r="AB300" s="7"/>
      <c r="AC300" s="7"/>
      <c r="AD300" s="7"/>
      <c r="AE300" s="7"/>
    </row>
    <row r="301" spans="1:31" ht="13.2" customHeight="1" thickBot="1">
      <c r="A301" s="25"/>
      <c r="B301" s="345"/>
      <c r="C301" s="30"/>
      <c r="D301" s="47"/>
      <c r="E301" s="310" t="str">
        <f>'共有ｼｰﾄ&lt;単元構想＞'!$O$5</f>
        <v>N</v>
      </c>
      <c r="F301" s="404"/>
      <c r="G301" s="405"/>
      <c r="H301" s="296"/>
      <c r="I301" s="141" t="s">
        <v>26</v>
      </c>
      <c r="J301" s="406" t="e">
        <f>VLOOKUP(H301,$AA$11:$AD$45,2,FALSE)</f>
        <v>#N/A</v>
      </c>
      <c r="K301" s="407"/>
      <c r="L301" s="408"/>
      <c r="M301" s="409" t="e">
        <f>VLOOKUP(H301,$AA$11:$AD$45,4,FALSE)</f>
        <v>#N/A</v>
      </c>
      <c r="N301" s="409"/>
      <c r="O301" s="324"/>
      <c r="P301" s="53"/>
      <c r="Q301" s="425"/>
      <c r="R301" s="358"/>
      <c r="S301" s="358"/>
      <c r="T301" s="358"/>
      <c r="U301" s="358"/>
      <c r="V301" s="358"/>
      <c r="W301" s="358"/>
      <c r="X301" s="358"/>
      <c r="Y301" s="83"/>
      <c r="Z301" s="83"/>
      <c r="AA301" s="7"/>
      <c r="AB301" s="7"/>
      <c r="AC301" s="7"/>
      <c r="AD301" s="7"/>
      <c r="AE301" s="7"/>
    </row>
    <row r="302" spans="1:31" ht="12" customHeight="1">
      <c r="A302" s="25"/>
      <c r="B302" s="25"/>
      <c r="C302" s="25"/>
      <c r="D302" s="47"/>
      <c r="E302" s="310"/>
      <c r="F302" s="394"/>
      <c r="G302" s="395"/>
      <c r="H302" s="297"/>
      <c r="I302" s="330" t="s">
        <v>161</v>
      </c>
      <c r="J302" s="398" t="e">
        <f>VLOOKUP(H301,$AA$11:$AD$45,3,FALSE)</f>
        <v>#N/A</v>
      </c>
      <c r="K302" s="398"/>
      <c r="L302" s="398"/>
      <c r="M302" s="421"/>
      <c r="N302" s="422"/>
      <c r="O302" s="325"/>
      <c r="P302" s="53"/>
      <c r="Q302" s="425"/>
      <c r="R302" s="358"/>
      <c r="S302" s="358"/>
      <c r="T302" s="358"/>
      <c r="U302" s="358"/>
      <c r="V302" s="358"/>
      <c r="W302" s="358"/>
      <c r="X302" s="358"/>
      <c r="Y302" s="83"/>
      <c r="Z302" s="83"/>
      <c r="AA302" s="7"/>
      <c r="AB302" s="7"/>
      <c r="AC302" s="7"/>
      <c r="AD302" s="7"/>
      <c r="AE302" s="7"/>
    </row>
    <row r="303" spans="1:31" ht="13.2" customHeight="1" thickBot="1">
      <c r="A303" s="25"/>
      <c r="B303" s="40" t="s">
        <v>217</v>
      </c>
      <c r="C303" s="41"/>
      <c r="D303" s="47"/>
      <c r="E303" s="310"/>
      <c r="F303" s="396"/>
      <c r="G303" s="397"/>
      <c r="H303" s="298"/>
      <c r="I303" s="330"/>
      <c r="J303" s="399"/>
      <c r="K303" s="399"/>
      <c r="L303" s="399"/>
      <c r="M303" s="423"/>
      <c r="N303" s="424"/>
      <c r="O303" s="326"/>
      <c r="P303" s="53"/>
      <c r="Q303" s="425"/>
      <c r="R303" s="358"/>
      <c r="S303" s="358"/>
      <c r="T303" s="358"/>
      <c r="U303" s="358"/>
      <c r="V303" s="358"/>
      <c r="W303" s="358"/>
      <c r="X303" s="358"/>
      <c r="Y303" s="7"/>
      <c r="Z303" s="7"/>
      <c r="AA303" s="7"/>
      <c r="AB303" s="7"/>
      <c r="AC303" s="7"/>
      <c r="AD303" s="7"/>
      <c r="AE303" s="7"/>
    </row>
    <row r="304" spans="1:31" ht="13.2" customHeight="1">
      <c r="A304" s="25"/>
      <c r="B304" s="275" t="s">
        <v>274</v>
      </c>
      <c r="C304" s="25"/>
      <c r="D304" s="47"/>
      <c r="E304" s="310" t="str">
        <f>'共有ｼｰﾄ&lt;単元構想＞'!$O$6</f>
        <v>O</v>
      </c>
      <c r="F304" s="404"/>
      <c r="G304" s="405"/>
      <c r="H304" s="296"/>
      <c r="I304" s="141" t="s">
        <v>26</v>
      </c>
      <c r="J304" s="406" t="e">
        <f>VLOOKUP(H304,$AA$11:$AD$45,2,FALSE)</f>
        <v>#N/A</v>
      </c>
      <c r="K304" s="407"/>
      <c r="L304" s="408"/>
      <c r="M304" s="409" t="e">
        <f>VLOOKUP(H304,$AA$11:$AD$45,4,FALSE)</f>
        <v>#N/A</v>
      </c>
      <c r="N304" s="409"/>
      <c r="O304" s="324"/>
      <c r="P304" s="53"/>
      <c r="Q304" s="425"/>
      <c r="R304" s="358"/>
      <c r="S304" s="358"/>
      <c r="T304" s="358"/>
      <c r="U304" s="358"/>
      <c r="V304" s="358"/>
      <c r="W304" s="358"/>
      <c r="X304" s="358"/>
      <c r="Y304" s="7"/>
      <c r="Z304" s="7"/>
      <c r="AA304" s="7"/>
      <c r="AB304" s="7"/>
      <c r="AC304" s="7"/>
      <c r="AD304" s="7"/>
      <c r="AE304" s="7"/>
    </row>
    <row r="305" spans="1:32" ht="12" customHeight="1">
      <c r="A305" s="25"/>
      <c r="B305" s="311"/>
      <c r="C305" s="25"/>
      <c r="D305" s="47"/>
      <c r="E305" s="310"/>
      <c r="F305" s="394"/>
      <c r="G305" s="395"/>
      <c r="H305" s="297"/>
      <c r="I305" s="330" t="s">
        <v>161</v>
      </c>
      <c r="J305" s="398" t="e">
        <f>VLOOKUP(H304,$AA$11:$AD$45,3,FALSE)</f>
        <v>#N/A</v>
      </c>
      <c r="K305" s="398"/>
      <c r="L305" s="398"/>
      <c r="M305" s="421"/>
      <c r="N305" s="422"/>
      <c r="O305" s="325"/>
      <c r="P305" s="53"/>
      <c r="Q305" s="359" t="s">
        <v>74</v>
      </c>
      <c r="R305" s="362" t="s">
        <v>148</v>
      </c>
      <c r="S305" s="362" t="s">
        <v>272</v>
      </c>
      <c r="T305" s="362" t="s">
        <v>149</v>
      </c>
      <c r="U305" s="362" t="s">
        <v>150</v>
      </c>
      <c r="V305" s="362" t="s">
        <v>273</v>
      </c>
      <c r="W305" s="362" t="s">
        <v>329</v>
      </c>
      <c r="X305" s="362" t="s">
        <v>155</v>
      </c>
      <c r="Y305" s="7"/>
      <c r="Z305" s="7"/>
      <c r="AA305" s="7"/>
      <c r="AB305" s="7"/>
      <c r="AC305" s="7"/>
      <c r="AD305" s="7"/>
      <c r="AE305" s="7"/>
    </row>
    <row r="306" spans="1:32" ht="13.2" customHeight="1">
      <c r="A306" s="25"/>
      <c r="B306" s="311"/>
      <c r="C306" s="25"/>
      <c r="D306" s="47"/>
      <c r="E306" s="310"/>
      <c r="F306" s="396"/>
      <c r="G306" s="397"/>
      <c r="H306" s="298"/>
      <c r="I306" s="330"/>
      <c r="J306" s="399"/>
      <c r="K306" s="399"/>
      <c r="L306" s="399"/>
      <c r="M306" s="423"/>
      <c r="N306" s="424"/>
      <c r="O306" s="326"/>
      <c r="P306" s="53"/>
      <c r="Q306" s="360"/>
      <c r="R306" s="363"/>
      <c r="S306" s="363"/>
      <c r="T306" s="363"/>
      <c r="U306" s="363"/>
      <c r="V306" s="363"/>
      <c r="W306" s="363"/>
      <c r="X306" s="363"/>
      <c r="Y306" s="7"/>
      <c r="Z306" s="7"/>
      <c r="AA306" s="7"/>
      <c r="AB306" s="7"/>
      <c r="AC306" s="7"/>
      <c r="AD306" s="7"/>
      <c r="AE306" s="7"/>
    </row>
    <row r="307" spans="1:32" ht="13.2" customHeight="1">
      <c r="A307" s="25"/>
      <c r="B307" s="311"/>
      <c r="C307" s="25"/>
      <c r="D307" s="47"/>
      <c r="E307" s="310" t="str">
        <f>'共有ｼｰﾄ&lt;単元構想＞'!$O$7</f>
        <v>P</v>
      </c>
      <c r="F307" s="404"/>
      <c r="G307" s="405"/>
      <c r="H307" s="296"/>
      <c r="I307" s="141" t="s">
        <v>26</v>
      </c>
      <c r="J307" s="406" t="e">
        <f>VLOOKUP(H307,$AA$11:$AD$45,2,FALSE)</f>
        <v>#N/A</v>
      </c>
      <c r="K307" s="407"/>
      <c r="L307" s="408"/>
      <c r="M307" s="409" t="e">
        <f>VLOOKUP(H307,$AA$11:$AD$45,4,FALSE)</f>
        <v>#N/A</v>
      </c>
      <c r="N307" s="409"/>
      <c r="O307" s="324"/>
      <c r="P307" s="54"/>
      <c r="Q307" s="360"/>
      <c r="R307" s="363"/>
      <c r="S307" s="363"/>
      <c r="T307" s="363"/>
      <c r="U307" s="363"/>
      <c r="V307" s="363"/>
      <c r="W307" s="363"/>
      <c r="X307" s="363"/>
      <c r="Y307" s="7"/>
      <c r="Z307" s="7"/>
      <c r="AA307" s="7"/>
      <c r="AB307" s="7"/>
      <c r="AC307" s="7"/>
      <c r="AD307" s="7"/>
      <c r="AE307" s="7"/>
    </row>
    <row r="308" spans="1:32" ht="12" customHeight="1" thickBot="1">
      <c r="A308" s="25"/>
      <c r="B308" s="312"/>
      <c r="C308" s="25"/>
      <c r="D308" s="65"/>
      <c r="E308" s="310"/>
      <c r="F308" s="394"/>
      <c r="G308" s="395"/>
      <c r="H308" s="297"/>
      <c r="I308" s="330" t="s">
        <v>161</v>
      </c>
      <c r="J308" s="398" t="e">
        <f>VLOOKUP(H307,$AA$11:$AD$45,3,FALSE)</f>
        <v>#N/A</v>
      </c>
      <c r="K308" s="398"/>
      <c r="L308" s="398"/>
      <c r="M308" s="400"/>
      <c r="N308" s="401"/>
      <c r="O308" s="325"/>
      <c r="P308" s="75"/>
      <c r="Q308" s="360"/>
      <c r="R308" s="363"/>
      <c r="S308" s="363"/>
      <c r="T308" s="363"/>
      <c r="U308" s="363"/>
      <c r="V308" s="363"/>
      <c r="W308" s="363"/>
      <c r="X308" s="363"/>
      <c r="Y308" s="7"/>
      <c r="Z308" s="7"/>
      <c r="AA308" s="7"/>
      <c r="AB308" s="7"/>
      <c r="AC308" s="7"/>
      <c r="AD308" s="7"/>
      <c r="AE308" s="7"/>
    </row>
    <row r="309" spans="1:32" ht="12" customHeight="1">
      <c r="A309" s="25"/>
      <c r="B309" s="29"/>
      <c r="C309" s="25"/>
      <c r="D309" s="65"/>
      <c r="E309" s="310"/>
      <c r="F309" s="396"/>
      <c r="G309" s="397"/>
      <c r="H309" s="298"/>
      <c r="I309" s="330"/>
      <c r="J309" s="399"/>
      <c r="K309" s="399"/>
      <c r="L309" s="399"/>
      <c r="M309" s="402"/>
      <c r="N309" s="403"/>
      <c r="O309" s="326"/>
      <c r="P309" s="65"/>
      <c r="Q309" s="361"/>
      <c r="R309" s="364"/>
      <c r="S309" s="364"/>
      <c r="T309" s="364"/>
      <c r="U309" s="364"/>
      <c r="V309" s="364"/>
      <c r="W309" s="364"/>
      <c r="X309" s="364"/>
      <c r="Y309" s="7"/>
      <c r="Z309" s="7"/>
      <c r="AA309" s="7"/>
      <c r="AB309" s="7"/>
      <c r="AC309" s="7"/>
      <c r="AD309" s="7"/>
      <c r="AE309" s="7"/>
    </row>
    <row r="310" spans="1:32" ht="13.2" customHeight="1">
      <c r="A310" s="25"/>
      <c r="B310" s="25"/>
      <c r="C310" s="25"/>
      <c r="D310" s="65"/>
      <c r="E310" s="310" t="str">
        <f>'共有ｼｰﾄ&lt;単元構想＞'!$O$8</f>
        <v>Q</v>
      </c>
      <c r="F310" s="404"/>
      <c r="G310" s="405"/>
      <c r="H310" s="296"/>
      <c r="I310" s="141" t="s">
        <v>26</v>
      </c>
      <c r="J310" s="406" t="e">
        <f>VLOOKUP(H310,$AA$11:$AD$45,2,FALSE)</f>
        <v>#N/A</v>
      </c>
      <c r="K310" s="407"/>
      <c r="L310" s="408"/>
      <c r="M310" s="409" t="e">
        <f>VLOOKUP(H310,$AA$11:$AD$45,4,FALSE)</f>
        <v>#N/A</v>
      </c>
      <c r="N310" s="409"/>
      <c r="O310" s="324"/>
      <c r="P310" s="65"/>
      <c r="Q310" s="359" t="s">
        <v>95</v>
      </c>
      <c r="R310" s="362" t="s">
        <v>151</v>
      </c>
      <c r="S310" s="362" t="s">
        <v>350</v>
      </c>
      <c r="T310" s="362" t="s">
        <v>152</v>
      </c>
      <c r="U310" s="362" t="s">
        <v>153</v>
      </c>
      <c r="V310" s="362" t="s">
        <v>154</v>
      </c>
      <c r="W310" s="362" t="s">
        <v>349</v>
      </c>
      <c r="X310" s="362" t="s">
        <v>156</v>
      </c>
      <c r="Y310" s="7"/>
      <c r="Z310" s="7"/>
      <c r="AA310" s="7"/>
      <c r="AB310" s="7"/>
      <c r="AC310" s="7"/>
      <c r="AD310" s="7"/>
      <c r="AE310" s="7"/>
    </row>
    <row r="311" spans="1:32" ht="13.2" customHeight="1">
      <c r="A311" s="25"/>
      <c r="B311" s="271"/>
      <c r="C311" s="25"/>
      <c r="D311" s="65"/>
      <c r="E311" s="310"/>
      <c r="F311" s="394"/>
      <c r="G311" s="395"/>
      <c r="H311" s="297"/>
      <c r="I311" s="330" t="s">
        <v>161</v>
      </c>
      <c r="J311" s="398" t="e">
        <f>VLOOKUP(H310,$AA$11:$AD$45,3,FALSE)</f>
        <v>#N/A</v>
      </c>
      <c r="K311" s="398"/>
      <c r="L311" s="398"/>
      <c r="M311" s="400"/>
      <c r="N311" s="401"/>
      <c r="O311" s="325"/>
      <c r="P311" s="65"/>
      <c r="Q311" s="360"/>
      <c r="R311" s="363"/>
      <c r="S311" s="363"/>
      <c r="T311" s="363"/>
      <c r="U311" s="363"/>
      <c r="V311" s="363"/>
      <c r="W311" s="363"/>
      <c r="X311" s="363"/>
      <c r="Y311" s="7"/>
      <c r="Z311" s="7"/>
      <c r="AA311" s="7"/>
      <c r="AB311" s="7"/>
      <c r="AC311" s="7"/>
      <c r="AD311" s="7"/>
      <c r="AE311" s="7"/>
    </row>
    <row r="312" spans="1:32" ht="12" customHeight="1">
      <c r="A312" s="25"/>
      <c r="B312" s="271"/>
      <c r="C312" s="25"/>
      <c r="D312" s="65"/>
      <c r="E312" s="310"/>
      <c r="F312" s="396"/>
      <c r="G312" s="397"/>
      <c r="H312" s="298"/>
      <c r="I312" s="330"/>
      <c r="J312" s="399"/>
      <c r="K312" s="399"/>
      <c r="L312" s="399"/>
      <c r="M312" s="402"/>
      <c r="N312" s="403"/>
      <c r="O312" s="326"/>
      <c r="P312" s="67"/>
      <c r="Q312" s="360"/>
      <c r="R312" s="363"/>
      <c r="S312" s="363"/>
      <c r="T312" s="363"/>
      <c r="U312" s="363"/>
      <c r="V312" s="363"/>
      <c r="W312" s="363"/>
      <c r="X312" s="363"/>
      <c r="Y312" s="7"/>
      <c r="Z312" s="7"/>
      <c r="AA312" s="7"/>
      <c r="AB312" s="7"/>
      <c r="AC312" s="7"/>
      <c r="AD312" s="7"/>
      <c r="AE312" s="7"/>
    </row>
    <row r="313" spans="1:32" ht="13.2" customHeight="1">
      <c r="A313" s="25"/>
      <c r="B313" s="271"/>
      <c r="C313" s="25"/>
      <c r="D313" s="65"/>
      <c r="E313" s="310" t="str">
        <f>'共有ｼｰﾄ&lt;単元構想＞'!$O$9</f>
        <v>R</v>
      </c>
      <c r="F313" s="404"/>
      <c r="G313" s="405"/>
      <c r="H313" s="296"/>
      <c r="I313" s="141" t="s">
        <v>26</v>
      </c>
      <c r="J313" s="406" t="e">
        <f>VLOOKUP(H313,$AA$11:$AD$45,2,FALSE)</f>
        <v>#N/A</v>
      </c>
      <c r="K313" s="407"/>
      <c r="L313" s="408"/>
      <c r="M313" s="409" t="e">
        <f>VLOOKUP(H313,$AA$11:$AD$45,4,FALSE)</f>
        <v>#N/A</v>
      </c>
      <c r="N313" s="409"/>
      <c r="O313" s="324"/>
      <c r="P313" s="65"/>
      <c r="Q313" s="360"/>
      <c r="R313" s="363"/>
      <c r="S313" s="363"/>
      <c r="T313" s="363"/>
      <c r="U313" s="363"/>
      <c r="V313" s="363"/>
      <c r="W313" s="363"/>
      <c r="X313" s="363"/>
      <c r="Y313" s="7"/>
      <c r="Z313" s="7"/>
      <c r="AA313" s="7"/>
      <c r="AB313" s="7"/>
      <c r="AC313" s="7"/>
      <c r="AD313" s="7"/>
      <c r="AE313" s="7"/>
    </row>
    <row r="314" spans="1:32" ht="13.2" customHeight="1">
      <c r="A314" s="25"/>
      <c r="B314" s="271"/>
      <c r="C314" s="25"/>
      <c r="D314" s="65"/>
      <c r="E314" s="310"/>
      <c r="F314" s="394"/>
      <c r="G314" s="395"/>
      <c r="H314" s="297"/>
      <c r="I314" s="330" t="s">
        <v>161</v>
      </c>
      <c r="J314" s="398" t="e">
        <f>VLOOKUP(H313,$AA$11:$AD$45,3,FALSE)</f>
        <v>#N/A</v>
      </c>
      <c r="K314" s="398"/>
      <c r="L314" s="398"/>
      <c r="M314" s="400"/>
      <c r="N314" s="401"/>
      <c r="O314" s="325"/>
      <c r="P314" s="65"/>
      <c r="Q314" s="361"/>
      <c r="R314" s="364"/>
      <c r="S314" s="364"/>
      <c r="T314" s="364"/>
      <c r="U314" s="364"/>
      <c r="V314" s="364"/>
      <c r="W314" s="364"/>
      <c r="X314" s="364"/>
      <c r="Y314" s="7"/>
      <c r="Z314" s="7"/>
      <c r="AA314" s="7"/>
      <c r="AB314" s="7"/>
      <c r="AC314" s="7"/>
      <c r="AD314" s="7"/>
      <c r="AE314" s="7"/>
    </row>
    <row r="315" spans="1:32" ht="12" customHeight="1">
      <c r="A315" s="25"/>
      <c r="B315" s="25"/>
      <c r="C315" s="25"/>
      <c r="D315" s="65"/>
      <c r="E315" s="310"/>
      <c r="F315" s="396"/>
      <c r="G315" s="397"/>
      <c r="H315" s="298"/>
      <c r="I315" s="330"/>
      <c r="J315" s="399"/>
      <c r="K315" s="399"/>
      <c r="L315" s="399"/>
      <c r="M315" s="402"/>
      <c r="N315" s="403"/>
      <c r="O315" s="326"/>
      <c r="P315" s="65"/>
      <c r="Q315" s="288" t="s">
        <v>351</v>
      </c>
      <c r="R315" s="288"/>
      <c r="S315" s="288"/>
      <c r="T315" s="288"/>
      <c r="U315" s="288"/>
      <c r="V315" s="288"/>
      <c r="W315" s="288"/>
      <c r="X315" s="288"/>
      <c r="Y315" s="7"/>
      <c r="Z315" s="7"/>
      <c r="AA315" s="7"/>
      <c r="AB315" s="7"/>
      <c r="AC315" s="7"/>
      <c r="AD315" s="7"/>
      <c r="AE315" s="7"/>
    </row>
    <row r="316" spans="1:32">
      <c r="A316" s="25"/>
      <c r="B316" s="25"/>
      <c r="C316" s="25"/>
      <c r="D316" s="65"/>
      <c r="E316" s="47"/>
      <c r="F316" s="47"/>
      <c r="G316" s="290" t="s">
        <v>221</v>
      </c>
      <c r="H316" s="290"/>
      <c r="I316" s="290"/>
      <c r="J316" s="290"/>
      <c r="K316" s="290"/>
      <c r="L316" s="290"/>
      <c r="M316" s="47"/>
      <c r="N316" s="47"/>
      <c r="O316" s="47"/>
      <c r="P316" s="65"/>
      <c r="Q316" s="289"/>
      <c r="R316" s="289"/>
      <c r="S316" s="289"/>
      <c r="T316" s="289"/>
      <c r="U316" s="289"/>
      <c r="V316" s="289"/>
      <c r="W316" s="289"/>
      <c r="X316" s="289"/>
      <c r="Y316" s="7"/>
      <c r="Z316" s="7"/>
      <c r="AA316" s="7"/>
      <c r="AB316" s="7"/>
      <c r="AC316" s="7"/>
      <c r="AD316" s="7"/>
      <c r="AE316" s="7"/>
    </row>
    <row r="317" spans="1:32">
      <c r="A317" s="25"/>
      <c r="B317" s="25"/>
      <c r="C317" s="25"/>
      <c r="D317" s="65"/>
      <c r="E317" s="65"/>
      <c r="F317" s="65"/>
      <c r="G317" s="291"/>
      <c r="H317" s="291"/>
      <c r="I317" s="291"/>
      <c r="J317" s="291"/>
      <c r="K317" s="291"/>
      <c r="L317" s="291"/>
      <c r="M317" s="65"/>
      <c r="N317" s="65"/>
      <c r="O317" s="65"/>
      <c r="P317" s="65"/>
      <c r="Q317" s="7"/>
      <c r="R317" s="7"/>
      <c r="S317" s="7"/>
      <c r="T317" s="7"/>
      <c r="U317" s="7"/>
      <c r="V317" s="7"/>
      <c r="W317" s="7"/>
      <c r="X317" s="7"/>
      <c r="Y317" s="7"/>
      <c r="Z317" s="7"/>
      <c r="AA317" s="7"/>
      <c r="AB317" s="7"/>
      <c r="AC317" s="7"/>
      <c r="AD317" s="7"/>
      <c r="AE317" s="7"/>
    </row>
    <row r="318" spans="1:32">
      <c r="E318" s="2"/>
      <c r="F318" s="2"/>
      <c r="G318" s="2"/>
      <c r="H318" s="2"/>
      <c r="I318" s="2"/>
      <c r="J318" s="2"/>
      <c r="K318" s="2"/>
      <c r="L318" s="2"/>
      <c r="M318" s="2"/>
      <c r="N318" s="2"/>
      <c r="O318" s="2"/>
      <c r="Q318" s="2"/>
      <c r="R318" s="2"/>
      <c r="S318" s="2"/>
      <c r="T318" s="2"/>
      <c r="U318" s="2"/>
      <c r="V318" s="2"/>
      <c r="W318" s="2"/>
      <c r="X318" s="2"/>
      <c r="Y318" s="2"/>
      <c r="Z318" s="2"/>
      <c r="AA318" s="2"/>
      <c r="AB318" s="2"/>
      <c r="AC318" s="2"/>
      <c r="AD318" s="2"/>
      <c r="AE318" s="2"/>
      <c r="AF318" s="2"/>
    </row>
    <row r="319" spans="1:32">
      <c r="Q319" s="2"/>
      <c r="R319" s="2"/>
      <c r="S319" s="2"/>
      <c r="T319" s="2"/>
      <c r="U319" s="2"/>
      <c r="V319" s="2"/>
      <c r="W319" s="2"/>
      <c r="X319" s="2"/>
    </row>
  </sheetData>
  <customSheetViews>
    <customSheetView guid="{B56B1305-9F65-4DCC-AD44-DE4002AF9AFB}" fitToPage="1" topLeftCell="E80">
      <selection activeCell="F88" sqref="F88:N102"/>
      <pageMargins left="0.70866141732283472" right="0.70866141732283472" top="0.74803149606299213" bottom="0.74803149606299213" header="0.31496062992125984" footer="0.31496062992125984"/>
      <printOptions horizontalCentered="1" verticalCentered="1"/>
      <pageSetup paperSize="9" scale="96" orientation="landscape" r:id="rId1"/>
      <headerFooter>
        <oddHeader xml:space="preserve">&amp;L「自立につなげる共有シート&lt;キャリアポイント＞」
</oddHeader>
      </headerFooter>
    </customSheetView>
    <customSheetView guid="{FAA254AF-0179-4945-AD48-6AAFEF4DE537}" showPageBreaks="1" fitToPage="1" printArea="1" topLeftCell="E106">
      <selection activeCell="M132" sqref="M132:N132"/>
      <pageMargins left="0.70866141732283472" right="0.70866141732283472" top="0.74803149606299213" bottom="0.74803149606299213" header="0.31496062992125984" footer="0.31496062992125984"/>
      <printOptions horizontalCentered="1" verticalCentered="1"/>
      <pageSetup paperSize="9" scale="94" orientation="landscape" r:id="rId2"/>
      <headerFooter>
        <oddHeader xml:space="preserve">&amp;L「自立につなげる共有シート&lt;キャリアポイント＞」
</oddHeader>
      </headerFooter>
    </customSheetView>
  </customSheetViews>
  <mergeCells count="1307">
    <mergeCell ref="Q134:Q138"/>
    <mergeCell ref="R134:R138"/>
    <mergeCell ref="S134:S138"/>
    <mergeCell ref="T134:T138"/>
    <mergeCell ref="U134:U138"/>
    <mergeCell ref="V134:V138"/>
    <mergeCell ref="W134:W138"/>
    <mergeCell ref="X134:X138"/>
    <mergeCell ref="Q178:X182"/>
    <mergeCell ref="R120:R123"/>
    <mergeCell ref="S120:S123"/>
    <mergeCell ref="T120:T123"/>
    <mergeCell ref="U120:U123"/>
    <mergeCell ref="V120:V123"/>
    <mergeCell ref="W120:W123"/>
    <mergeCell ref="X120:X123"/>
    <mergeCell ref="Q124:Q128"/>
    <mergeCell ref="R124:R128"/>
    <mergeCell ref="S124:S128"/>
    <mergeCell ref="T124:T128"/>
    <mergeCell ref="U124:U128"/>
    <mergeCell ref="V124:V128"/>
    <mergeCell ref="W124:W128"/>
    <mergeCell ref="X124:X128"/>
    <mergeCell ref="Q129:Q133"/>
    <mergeCell ref="R129:R133"/>
    <mergeCell ref="S129:S133"/>
    <mergeCell ref="T129:T133"/>
    <mergeCell ref="U129:U133"/>
    <mergeCell ref="V129:V133"/>
    <mergeCell ref="W129:W133"/>
    <mergeCell ref="X129:X133"/>
    <mergeCell ref="O53:O55"/>
    <mergeCell ref="Q213:X217"/>
    <mergeCell ref="Q248:X252"/>
    <mergeCell ref="Q283:X287"/>
    <mergeCell ref="H228:H230"/>
    <mergeCell ref="H53:H55"/>
    <mergeCell ref="H56:H58"/>
    <mergeCell ref="H59:H61"/>
    <mergeCell ref="H62:H64"/>
    <mergeCell ref="H65:H67"/>
    <mergeCell ref="H68:H70"/>
    <mergeCell ref="H88:H90"/>
    <mergeCell ref="O100:O102"/>
    <mergeCell ref="J98:L99"/>
    <mergeCell ref="M98:N99"/>
    <mergeCell ref="M62:N62"/>
    <mergeCell ref="T8:U8"/>
    <mergeCell ref="V8:W8"/>
    <mergeCell ref="R42:S42"/>
    <mergeCell ref="T42:U42"/>
    <mergeCell ref="V42:W42"/>
    <mergeCell ref="R77:S77"/>
    <mergeCell ref="T77:U77"/>
    <mergeCell ref="V77:W77"/>
    <mergeCell ref="R112:S112"/>
    <mergeCell ref="T112:U112"/>
    <mergeCell ref="V112:W112"/>
    <mergeCell ref="M94:N94"/>
    <mergeCell ref="O94:O96"/>
    <mergeCell ref="V12:V15"/>
    <mergeCell ref="W12:W15"/>
    <mergeCell ref="J78:L79"/>
    <mergeCell ref="O65:O67"/>
    <mergeCell ref="J62:L62"/>
    <mergeCell ref="W54:W58"/>
    <mergeCell ref="Q81:Q84"/>
    <mergeCell ref="R81:R84"/>
    <mergeCell ref="B4:B6"/>
    <mergeCell ref="B8:B10"/>
    <mergeCell ref="B12:B14"/>
    <mergeCell ref="B17:B20"/>
    <mergeCell ref="B31:B34"/>
    <mergeCell ref="B24:B28"/>
    <mergeCell ref="M45:O45"/>
    <mergeCell ref="Q37:X41"/>
    <mergeCell ref="Q72:X76"/>
    <mergeCell ref="I32:I33"/>
    <mergeCell ref="I29:I30"/>
    <mergeCell ref="F25:G25"/>
    <mergeCell ref="E12:E13"/>
    <mergeCell ref="F12:I13"/>
    <mergeCell ref="M32:N33"/>
    <mergeCell ref="M34:N34"/>
    <mergeCell ref="M35:N36"/>
    <mergeCell ref="B59:B63"/>
    <mergeCell ref="Q59:Q63"/>
    <mergeCell ref="R59:R63"/>
    <mergeCell ref="S16:S19"/>
    <mergeCell ref="F63:G64"/>
    <mergeCell ref="J43:L44"/>
    <mergeCell ref="M43:O44"/>
    <mergeCell ref="H25:H27"/>
    <mergeCell ref="H28:H30"/>
    <mergeCell ref="I57:I58"/>
    <mergeCell ref="M52:N52"/>
    <mergeCell ref="J53:L53"/>
    <mergeCell ref="M53:N53"/>
    <mergeCell ref="M56:N56"/>
    <mergeCell ref="F77:H77"/>
    <mergeCell ref="J77:K77"/>
    <mergeCell ref="M92:N93"/>
    <mergeCell ref="E88:E90"/>
    <mergeCell ref="F88:G88"/>
    <mergeCell ref="J88:L88"/>
    <mergeCell ref="M88:N88"/>
    <mergeCell ref="F89:G90"/>
    <mergeCell ref="I89:I90"/>
    <mergeCell ref="J89:L90"/>
    <mergeCell ref="M89:N90"/>
    <mergeCell ref="F78:I79"/>
    <mergeCell ref="F26:G27"/>
    <mergeCell ref="M57:N58"/>
    <mergeCell ref="M78:O79"/>
    <mergeCell ref="J54:L55"/>
    <mergeCell ref="M54:N55"/>
    <mergeCell ref="H52:L52"/>
    <mergeCell ref="F62:G62"/>
    <mergeCell ref="I60:I61"/>
    <mergeCell ref="M60:N61"/>
    <mergeCell ref="F31:G31"/>
    <mergeCell ref="F68:G68"/>
    <mergeCell ref="J68:L68"/>
    <mergeCell ref="M68:N68"/>
    <mergeCell ref="E38:M38"/>
    <mergeCell ref="E39:F39"/>
    <mergeCell ref="M46:O47"/>
    <mergeCell ref="R148:S148"/>
    <mergeCell ref="H123:H125"/>
    <mergeCell ref="F80:I80"/>
    <mergeCell ref="B112:B114"/>
    <mergeCell ref="B116:B118"/>
    <mergeCell ref="B121:B125"/>
    <mergeCell ref="B128:B132"/>
    <mergeCell ref="B135:B138"/>
    <mergeCell ref="S81:S84"/>
    <mergeCell ref="Q107:X111"/>
    <mergeCell ref="Q143:X147"/>
    <mergeCell ref="X78:X80"/>
    <mergeCell ref="B82:B84"/>
    <mergeCell ref="X85:X88"/>
    <mergeCell ref="W89:W93"/>
    <mergeCell ref="X89:X93"/>
    <mergeCell ref="J91:L91"/>
    <mergeCell ref="J112:K112"/>
    <mergeCell ref="M112:N112"/>
    <mergeCell ref="M81:O82"/>
    <mergeCell ref="I104:I105"/>
    <mergeCell ref="J104:L105"/>
    <mergeCell ref="M104:N105"/>
    <mergeCell ref="H103:H105"/>
    <mergeCell ref="F112:H112"/>
    <mergeCell ref="F87:G87"/>
    <mergeCell ref="H87:L87"/>
    <mergeCell ref="M87:N87"/>
    <mergeCell ref="H91:H93"/>
    <mergeCell ref="O88:O90"/>
    <mergeCell ref="S85:S88"/>
    <mergeCell ref="T85:T88"/>
    <mergeCell ref="R8:S8"/>
    <mergeCell ref="E4:M4"/>
    <mergeCell ref="E5:F5"/>
    <mergeCell ref="F23:G24"/>
    <mergeCell ref="F29:G30"/>
    <mergeCell ref="I26:I27"/>
    <mergeCell ref="J20:L21"/>
    <mergeCell ref="I20:I21"/>
    <mergeCell ref="M18:N18"/>
    <mergeCell ref="J19:L19"/>
    <mergeCell ref="H18:L18"/>
    <mergeCell ref="J22:L22"/>
    <mergeCell ref="I23:I24"/>
    <mergeCell ref="H19:H21"/>
    <mergeCell ref="E28:E30"/>
    <mergeCell ref="M20:N21"/>
    <mergeCell ref="E25:E27"/>
    <mergeCell ref="J25:L25"/>
    <mergeCell ref="E9:E10"/>
    <mergeCell ref="F9:I10"/>
    <mergeCell ref="Q3:X7"/>
    <mergeCell ref="J8:K8"/>
    <mergeCell ref="F8:H8"/>
    <mergeCell ref="J29:L30"/>
    <mergeCell ref="M8:N8"/>
    <mergeCell ref="F22:G22"/>
    <mergeCell ref="Q20:Q24"/>
    <mergeCell ref="Q16:Q19"/>
    <mergeCell ref="R16:R19"/>
    <mergeCell ref="X30:X34"/>
    <mergeCell ref="R25:R29"/>
    <mergeCell ref="S25:S29"/>
    <mergeCell ref="M49:O49"/>
    <mergeCell ref="J32:L33"/>
    <mergeCell ref="R12:R15"/>
    <mergeCell ref="S12:S15"/>
    <mergeCell ref="T12:T15"/>
    <mergeCell ref="F11:I11"/>
    <mergeCell ref="J11:L11"/>
    <mergeCell ref="M11:O11"/>
    <mergeCell ref="M15:O15"/>
    <mergeCell ref="F18:G18"/>
    <mergeCell ref="R9:R11"/>
    <mergeCell ref="J9:L10"/>
    <mergeCell ref="M9:O10"/>
    <mergeCell ref="U12:U15"/>
    <mergeCell ref="F14:I14"/>
    <mergeCell ref="J14:L14"/>
    <mergeCell ref="F45:I45"/>
    <mergeCell ref="F28:G28"/>
    <mergeCell ref="F42:H42"/>
    <mergeCell ref="M42:N42"/>
    <mergeCell ref="J42:K42"/>
    <mergeCell ref="M14:O14"/>
    <mergeCell ref="T16:T19"/>
    <mergeCell ref="U16:U19"/>
    <mergeCell ref="H22:H24"/>
    <mergeCell ref="J12:L13"/>
    <mergeCell ref="M12:O13"/>
    <mergeCell ref="F15:I15"/>
    <mergeCell ref="J15:L15"/>
    <mergeCell ref="F20:G21"/>
    <mergeCell ref="T25:T29"/>
    <mergeCell ref="U25:U29"/>
    <mergeCell ref="E34:E36"/>
    <mergeCell ref="E19:E21"/>
    <mergeCell ref="E31:E33"/>
    <mergeCell ref="F35:G36"/>
    <mergeCell ref="O31:O33"/>
    <mergeCell ref="O34:O36"/>
    <mergeCell ref="E22:E24"/>
    <mergeCell ref="J31:L31"/>
    <mergeCell ref="J34:L34"/>
    <mergeCell ref="M31:N31"/>
    <mergeCell ref="J35:L36"/>
    <mergeCell ref="F46:I47"/>
    <mergeCell ref="J46:L47"/>
    <mergeCell ref="O22:O24"/>
    <mergeCell ref="O25:O27"/>
    <mergeCell ref="O28:O30"/>
    <mergeCell ref="H31:H33"/>
    <mergeCell ref="H34:H36"/>
    <mergeCell ref="I35:I36"/>
    <mergeCell ref="F32:G33"/>
    <mergeCell ref="F34:G34"/>
    <mergeCell ref="F19:G19"/>
    <mergeCell ref="M19:N19"/>
    <mergeCell ref="M22:N22"/>
    <mergeCell ref="M23:N24"/>
    <mergeCell ref="O19:O21"/>
    <mergeCell ref="M26:N27"/>
    <mergeCell ref="M28:N28"/>
    <mergeCell ref="M29:N30"/>
    <mergeCell ref="M25:N25"/>
    <mergeCell ref="J28:L28"/>
    <mergeCell ref="J23:L24"/>
    <mergeCell ref="V25:V29"/>
    <mergeCell ref="W25:W29"/>
    <mergeCell ref="X25:X29"/>
    <mergeCell ref="V30:V34"/>
    <mergeCell ref="Q30:Q34"/>
    <mergeCell ref="R30:R34"/>
    <mergeCell ref="S30:S34"/>
    <mergeCell ref="T30:T34"/>
    <mergeCell ref="U30:U34"/>
    <mergeCell ref="Q25:Q29"/>
    <mergeCell ref="W30:W34"/>
    <mergeCell ref="J26:L27"/>
    <mergeCell ref="R20:R24"/>
    <mergeCell ref="S20:S24"/>
    <mergeCell ref="V9:V11"/>
    <mergeCell ref="W9:W11"/>
    <mergeCell ref="X9:X11"/>
    <mergeCell ref="V16:V19"/>
    <mergeCell ref="W16:W19"/>
    <mergeCell ref="X16:X19"/>
    <mergeCell ref="V20:V24"/>
    <mergeCell ref="W20:W24"/>
    <mergeCell ref="X20:X24"/>
    <mergeCell ref="X12:X15"/>
    <mergeCell ref="T20:T24"/>
    <mergeCell ref="U20:U24"/>
    <mergeCell ref="S9:S11"/>
    <mergeCell ref="T9:T11"/>
    <mergeCell ref="U9:U11"/>
    <mergeCell ref="Q12:Q15"/>
    <mergeCell ref="R54:R58"/>
    <mergeCell ref="S54:S58"/>
    <mergeCell ref="T54:T58"/>
    <mergeCell ref="B43:B45"/>
    <mergeCell ref="R43:R45"/>
    <mergeCell ref="S43:S45"/>
    <mergeCell ref="T43:T45"/>
    <mergeCell ref="U43:U45"/>
    <mergeCell ref="V43:V45"/>
    <mergeCell ref="W43:W45"/>
    <mergeCell ref="X43:X45"/>
    <mergeCell ref="B47:B49"/>
    <mergeCell ref="J45:L45"/>
    <mergeCell ref="Q46:Q49"/>
    <mergeCell ref="R46:R49"/>
    <mergeCell ref="S46:S49"/>
    <mergeCell ref="T46:T49"/>
    <mergeCell ref="U46:U49"/>
    <mergeCell ref="V46:V49"/>
    <mergeCell ref="W46:W49"/>
    <mergeCell ref="X46:X49"/>
    <mergeCell ref="E46:E47"/>
    <mergeCell ref="E43:E44"/>
    <mergeCell ref="F43:I44"/>
    <mergeCell ref="F48:I48"/>
    <mergeCell ref="J48:L48"/>
    <mergeCell ref="M48:O48"/>
    <mergeCell ref="J57:L58"/>
    <mergeCell ref="F53:G53"/>
    <mergeCell ref="I54:I55"/>
    <mergeCell ref="F49:I49"/>
    <mergeCell ref="J49:L49"/>
    <mergeCell ref="V64:V68"/>
    <mergeCell ref="W64:W68"/>
    <mergeCell ref="X64:X68"/>
    <mergeCell ref="E73:M73"/>
    <mergeCell ref="T64:T68"/>
    <mergeCell ref="E65:E67"/>
    <mergeCell ref="J65:L65"/>
    <mergeCell ref="F66:G67"/>
    <mergeCell ref="I66:I67"/>
    <mergeCell ref="J66:L67"/>
    <mergeCell ref="M66:N67"/>
    <mergeCell ref="F65:G65"/>
    <mergeCell ref="M65:N65"/>
    <mergeCell ref="I63:I64"/>
    <mergeCell ref="J63:L64"/>
    <mergeCell ref="E56:E58"/>
    <mergeCell ref="E68:E70"/>
    <mergeCell ref="O68:O70"/>
    <mergeCell ref="M63:N64"/>
    <mergeCell ref="F69:G70"/>
    <mergeCell ref="I69:I70"/>
    <mergeCell ref="J69:L70"/>
    <mergeCell ref="M69:N70"/>
    <mergeCell ref="O62:O64"/>
    <mergeCell ref="M59:N59"/>
    <mergeCell ref="F60:G61"/>
    <mergeCell ref="E62:E64"/>
    <mergeCell ref="F56:G56"/>
    <mergeCell ref="O56:O58"/>
    <mergeCell ref="F57:G58"/>
    <mergeCell ref="U54:U58"/>
    <mergeCell ref="V54:V58"/>
    <mergeCell ref="M77:N77"/>
    <mergeCell ref="E78:E79"/>
    <mergeCell ref="F84:I84"/>
    <mergeCell ref="J84:L84"/>
    <mergeCell ref="M84:O84"/>
    <mergeCell ref="X81:X84"/>
    <mergeCell ref="F83:I83"/>
    <mergeCell ref="J83:L83"/>
    <mergeCell ref="M83:O83"/>
    <mergeCell ref="T81:T84"/>
    <mergeCell ref="U81:U84"/>
    <mergeCell ref="V81:V84"/>
    <mergeCell ref="W81:W84"/>
    <mergeCell ref="W78:W80"/>
    <mergeCell ref="E81:E82"/>
    <mergeCell ref="F81:I82"/>
    <mergeCell ref="J81:L82"/>
    <mergeCell ref="J80:L80"/>
    <mergeCell ref="M80:O80"/>
    <mergeCell ref="Q50:Q53"/>
    <mergeCell ref="R50:R53"/>
    <mergeCell ref="S50:S53"/>
    <mergeCell ref="T50:T53"/>
    <mergeCell ref="B39:B41"/>
    <mergeCell ref="J59:L59"/>
    <mergeCell ref="E59:E61"/>
    <mergeCell ref="O59:O61"/>
    <mergeCell ref="J60:L61"/>
    <mergeCell ref="J56:L56"/>
    <mergeCell ref="F59:G59"/>
    <mergeCell ref="T59:T63"/>
    <mergeCell ref="U59:U63"/>
    <mergeCell ref="V59:V63"/>
    <mergeCell ref="W59:W63"/>
    <mergeCell ref="X59:X63"/>
    <mergeCell ref="B66:B69"/>
    <mergeCell ref="Q64:Q68"/>
    <mergeCell ref="R64:R68"/>
    <mergeCell ref="S64:S68"/>
    <mergeCell ref="U50:U53"/>
    <mergeCell ref="V50:V53"/>
    <mergeCell ref="W50:W53"/>
    <mergeCell ref="X50:X53"/>
    <mergeCell ref="F52:G52"/>
    <mergeCell ref="E53:E55"/>
    <mergeCell ref="X54:X58"/>
    <mergeCell ref="B52:B56"/>
    <mergeCell ref="F54:G55"/>
    <mergeCell ref="S59:S63"/>
    <mergeCell ref="Q54:Q58"/>
    <mergeCell ref="U64:U68"/>
    <mergeCell ref="B74:B76"/>
    <mergeCell ref="E74:F74"/>
    <mergeCell ref="B78:B80"/>
    <mergeCell ref="R78:R80"/>
    <mergeCell ref="S78:S80"/>
    <mergeCell ref="T78:T80"/>
    <mergeCell ref="U78:U80"/>
    <mergeCell ref="V78:V80"/>
    <mergeCell ref="O103:O105"/>
    <mergeCell ref="F104:G105"/>
    <mergeCell ref="H94:H96"/>
    <mergeCell ref="H97:H99"/>
    <mergeCell ref="H100:H102"/>
    <mergeCell ref="J95:L96"/>
    <mergeCell ref="M95:N96"/>
    <mergeCell ref="B94:B98"/>
    <mergeCell ref="Q94:Q98"/>
    <mergeCell ref="R94:R98"/>
    <mergeCell ref="S94:S98"/>
    <mergeCell ref="T94:T98"/>
    <mergeCell ref="U94:U98"/>
    <mergeCell ref="V94:V98"/>
    <mergeCell ref="B87:B91"/>
    <mergeCell ref="Q89:Q93"/>
    <mergeCell ref="R89:R93"/>
    <mergeCell ref="S89:S93"/>
    <mergeCell ref="T89:T93"/>
    <mergeCell ref="U89:U93"/>
    <mergeCell ref="V89:V93"/>
    <mergeCell ref="E91:E93"/>
    <mergeCell ref="F91:G91"/>
    <mergeCell ref="U85:U88"/>
    <mergeCell ref="V85:V88"/>
    <mergeCell ref="W85:W88"/>
    <mergeCell ref="W94:W98"/>
    <mergeCell ref="X94:X98"/>
    <mergeCell ref="E97:E99"/>
    <mergeCell ref="F97:G97"/>
    <mergeCell ref="J97:L97"/>
    <mergeCell ref="Q99:Q103"/>
    <mergeCell ref="R99:R103"/>
    <mergeCell ref="S99:S103"/>
    <mergeCell ref="T99:T103"/>
    <mergeCell ref="U99:U103"/>
    <mergeCell ref="X99:X103"/>
    <mergeCell ref="M97:N97"/>
    <mergeCell ref="Q85:Q88"/>
    <mergeCell ref="R85:R88"/>
    <mergeCell ref="E100:E102"/>
    <mergeCell ref="F100:G100"/>
    <mergeCell ref="J100:L100"/>
    <mergeCell ref="M100:N100"/>
    <mergeCell ref="F101:G102"/>
    <mergeCell ref="I101:I102"/>
    <mergeCell ref="J101:L102"/>
    <mergeCell ref="M101:N102"/>
    <mergeCell ref="M91:N91"/>
    <mergeCell ref="O91:O93"/>
    <mergeCell ref="F92:G93"/>
    <mergeCell ref="I92:I93"/>
    <mergeCell ref="J92:L93"/>
    <mergeCell ref="B101:B104"/>
    <mergeCell ref="E103:E105"/>
    <mergeCell ref="F103:G103"/>
    <mergeCell ref="J103:L103"/>
    <mergeCell ref="F95:G96"/>
    <mergeCell ref="I95:I96"/>
    <mergeCell ref="O97:O99"/>
    <mergeCell ref="F98:G99"/>
    <mergeCell ref="I98:I99"/>
    <mergeCell ref="E94:E96"/>
    <mergeCell ref="F94:G94"/>
    <mergeCell ref="J94:L94"/>
    <mergeCell ref="V99:V103"/>
    <mergeCell ref="W99:W103"/>
    <mergeCell ref="E113:E114"/>
    <mergeCell ref="F113:I114"/>
    <mergeCell ref="J113:L114"/>
    <mergeCell ref="M113:O114"/>
    <mergeCell ref="B108:B110"/>
    <mergeCell ref="E108:M108"/>
    <mergeCell ref="M103:N103"/>
    <mergeCell ref="F115:I115"/>
    <mergeCell ref="J115:L115"/>
    <mergeCell ref="M115:O115"/>
    <mergeCell ref="Q116:Q119"/>
    <mergeCell ref="R116:R119"/>
    <mergeCell ref="S116:S119"/>
    <mergeCell ref="T116:T119"/>
    <mergeCell ref="U116:U119"/>
    <mergeCell ref="V116:V119"/>
    <mergeCell ref="W116:W119"/>
    <mergeCell ref="X116:X119"/>
    <mergeCell ref="T113:T115"/>
    <mergeCell ref="U113:U115"/>
    <mergeCell ref="V113:V115"/>
    <mergeCell ref="F118:I118"/>
    <mergeCell ref="J118:L118"/>
    <mergeCell ref="M118:O118"/>
    <mergeCell ref="W113:W115"/>
    <mergeCell ref="X113:X115"/>
    <mergeCell ref="R113:R115"/>
    <mergeCell ref="S113:S115"/>
    <mergeCell ref="E126:E128"/>
    <mergeCell ref="E116:E117"/>
    <mergeCell ref="F116:I117"/>
    <mergeCell ref="J116:L117"/>
    <mergeCell ref="M116:O117"/>
    <mergeCell ref="F119:I119"/>
    <mergeCell ref="J119:L119"/>
    <mergeCell ref="M119:O119"/>
    <mergeCell ref="H135:H137"/>
    <mergeCell ref="H138:H140"/>
    <mergeCell ref="M139:N140"/>
    <mergeCell ref="F122:G122"/>
    <mergeCell ref="H122:L122"/>
    <mergeCell ref="M122:N122"/>
    <mergeCell ref="E123:E125"/>
    <mergeCell ref="F123:G123"/>
    <mergeCell ref="J123:L123"/>
    <mergeCell ref="M123:N123"/>
    <mergeCell ref="O123:O125"/>
    <mergeCell ref="F124:G125"/>
    <mergeCell ref="I124:I125"/>
    <mergeCell ref="J124:L125"/>
    <mergeCell ref="M124:N125"/>
    <mergeCell ref="E129:E131"/>
    <mergeCell ref="F129:G129"/>
    <mergeCell ref="J129:L129"/>
    <mergeCell ref="M129:N129"/>
    <mergeCell ref="O129:O131"/>
    <mergeCell ref="E132:E134"/>
    <mergeCell ref="H126:H128"/>
    <mergeCell ref="H129:H131"/>
    <mergeCell ref="J127:L128"/>
    <mergeCell ref="M127:N128"/>
    <mergeCell ref="F126:G126"/>
    <mergeCell ref="J126:L126"/>
    <mergeCell ref="M126:N126"/>
    <mergeCell ref="O126:O128"/>
    <mergeCell ref="F127:G128"/>
    <mergeCell ref="I127:I128"/>
    <mergeCell ref="Q120:Q123"/>
    <mergeCell ref="U149:U151"/>
    <mergeCell ref="V149:V151"/>
    <mergeCell ref="E143:M143"/>
    <mergeCell ref="T148:U148"/>
    <mergeCell ref="V148:W148"/>
    <mergeCell ref="B144:B146"/>
    <mergeCell ref="E144:F144"/>
    <mergeCell ref="E135:E137"/>
    <mergeCell ref="F135:G135"/>
    <mergeCell ref="J135:L135"/>
    <mergeCell ref="M135:N135"/>
    <mergeCell ref="O135:O137"/>
    <mergeCell ref="F136:G137"/>
    <mergeCell ref="I136:I137"/>
    <mergeCell ref="J136:L137"/>
    <mergeCell ref="M136:N137"/>
    <mergeCell ref="E138:E140"/>
    <mergeCell ref="F138:G138"/>
    <mergeCell ref="J138:L138"/>
    <mergeCell ref="M138:N138"/>
    <mergeCell ref="O138:O140"/>
    <mergeCell ref="F139:G140"/>
    <mergeCell ref="I139:I140"/>
    <mergeCell ref="J139:L140"/>
    <mergeCell ref="H132:H134"/>
    <mergeCell ref="F130:G131"/>
    <mergeCell ref="B152:B154"/>
    <mergeCell ref="E151:E152"/>
    <mergeCell ref="F151:I152"/>
    <mergeCell ref="J151:L152"/>
    <mergeCell ref="M151:O152"/>
    <mergeCell ref="F154:I154"/>
    <mergeCell ref="J154:L154"/>
    <mergeCell ref="M154:O154"/>
    <mergeCell ref="W149:W151"/>
    <mergeCell ref="X149:X151"/>
    <mergeCell ref="E148:E149"/>
    <mergeCell ref="F148:I149"/>
    <mergeCell ref="J148:L149"/>
    <mergeCell ref="M148:O149"/>
    <mergeCell ref="F150:I150"/>
    <mergeCell ref="J150:L150"/>
    <mergeCell ref="M150:O150"/>
    <mergeCell ref="Q152:Q155"/>
    <mergeCell ref="R152:R155"/>
    <mergeCell ref="S152:S155"/>
    <mergeCell ref="T152:T155"/>
    <mergeCell ref="U152:U155"/>
    <mergeCell ref="V152:V155"/>
    <mergeCell ref="W152:W155"/>
    <mergeCell ref="X152:X155"/>
    <mergeCell ref="B148:B150"/>
    <mergeCell ref="F153:I153"/>
    <mergeCell ref="J153:L153"/>
    <mergeCell ref="M153:O153"/>
    <mergeCell ref="R149:R151"/>
    <mergeCell ref="S149:S151"/>
    <mergeCell ref="T149:T151"/>
    <mergeCell ref="X156:X159"/>
    <mergeCell ref="F157:G157"/>
    <mergeCell ref="H157:L157"/>
    <mergeCell ref="M157:N157"/>
    <mergeCell ref="E158:E160"/>
    <mergeCell ref="F158:G158"/>
    <mergeCell ref="J158:L158"/>
    <mergeCell ref="M158:N158"/>
    <mergeCell ref="O158:O160"/>
    <mergeCell ref="F159:G160"/>
    <mergeCell ref="I159:I160"/>
    <mergeCell ref="J159:L160"/>
    <mergeCell ref="M159:N160"/>
    <mergeCell ref="H158:H160"/>
    <mergeCell ref="X160:X164"/>
    <mergeCell ref="Q160:Q164"/>
    <mergeCell ref="R160:R164"/>
    <mergeCell ref="S160:S164"/>
    <mergeCell ref="H161:H163"/>
    <mergeCell ref="T160:T164"/>
    <mergeCell ref="U160:U164"/>
    <mergeCell ref="V160:V164"/>
    <mergeCell ref="W160:W164"/>
    <mergeCell ref="E161:E163"/>
    <mergeCell ref="F161:G161"/>
    <mergeCell ref="B164:B168"/>
    <mergeCell ref="E164:E166"/>
    <mergeCell ref="F164:G164"/>
    <mergeCell ref="J164:L164"/>
    <mergeCell ref="M164:N164"/>
    <mergeCell ref="O164:O166"/>
    <mergeCell ref="Q165:Q169"/>
    <mergeCell ref="R165:R169"/>
    <mergeCell ref="S165:S169"/>
    <mergeCell ref="E167:E169"/>
    <mergeCell ref="T165:T169"/>
    <mergeCell ref="U165:U169"/>
    <mergeCell ref="V165:V169"/>
    <mergeCell ref="W165:W169"/>
    <mergeCell ref="Q156:Q159"/>
    <mergeCell ref="R156:R159"/>
    <mergeCell ref="S156:S159"/>
    <mergeCell ref="T156:T159"/>
    <mergeCell ref="U156:U159"/>
    <mergeCell ref="V156:V159"/>
    <mergeCell ref="W156:W159"/>
    <mergeCell ref="J161:L161"/>
    <mergeCell ref="M161:N161"/>
    <mergeCell ref="O161:O163"/>
    <mergeCell ref="F162:G163"/>
    <mergeCell ref="I162:I163"/>
    <mergeCell ref="J162:L163"/>
    <mergeCell ref="M162:N163"/>
    <mergeCell ref="B157:B161"/>
    <mergeCell ref="X165:X169"/>
    <mergeCell ref="F165:G166"/>
    <mergeCell ref="I165:I166"/>
    <mergeCell ref="J165:L166"/>
    <mergeCell ref="M165:N166"/>
    <mergeCell ref="F167:G167"/>
    <mergeCell ref="J167:L167"/>
    <mergeCell ref="M167:N167"/>
    <mergeCell ref="O167:O169"/>
    <mergeCell ref="F168:G169"/>
    <mergeCell ref="I168:I169"/>
    <mergeCell ref="J168:L169"/>
    <mergeCell ref="M168:N169"/>
    <mergeCell ref="T183:U183"/>
    <mergeCell ref="V183:W183"/>
    <mergeCell ref="F182:H182"/>
    <mergeCell ref="J182:K182"/>
    <mergeCell ref="M182:N182"/>
    <mergeCell ref="H164:H166"/>
    <mergeCell ref="H167:H169"/>
    <mergeCell ref="R183:S183"/>
    <mergeCell ref="E178:M178"/>
    <mergeCell ref="Q170:Q174"/>
    <mergeCell ref="R170:R174"/>
    <mergeCell ref="S170:S174"/>
    <mergeCell ref="T170:T174"/>
    <mergeCell ref="U170:U174"/>
    <mergeCell ref="V170:V174"/>
    <mergeCell ref="W170:W174"/>
    <mergeCell ref="H170:H172"/>
    <mergeCell ref="H173:H175"/>
    <mergeCell ref="B179:B181"/>
    <mergeCell ref="E179:F179"/>
    <mergeCell ref="X170:X174"/>
    <mergeCell ref="E170:E172"/>
    <mergeCell ref="F170:G170"/>
    <mergeCell ref="J170:L170"/>
    <mergeCell ref="M170:N170"/>
    <mergeCell ref="O170:O172"/>
    <mergeCell ref="B171:B174"/>
    <mergeCell ref="F171:G172"/>
    <mergeCell ref="I171:I172"/>
    <mergeCell ref="J171:L172"/>
    <mergeCell ref="M171:N172"/>
    <mergeCell ref="E173:E175"/>
    <mergeCell ref="F173:G173"/>
    <mergeCell ref="J173:L173"/>
    <mergeCell ref="M173:N173"/>
    <mergeCell ref="O173:O175"/>
    <mergeCell ref="F174:G175"/>
    <mergeCell ref="I174:I175"/>
    <mergeCell ref="J174:L175"/>
    <mergeCell ref="M174:N175"/>
    <mergeCell ref="B187:B189"/>
    <mergeCell ref="E186:E187"/>
    <mergeCell ref="F186:I187"/>
    <mergeCell ref="J186:L187"/>
    <mergeCell ref="M186:O187"/>
    <mergeCell ref="F189:I189"/>
    <mergeCell ref="J189:L189"/>
    <mergeCell ref="M189:O189"/>
    <mergeCell ref="W184:W186"/>
    <mergeCell ref="X184:X186"/>
    <mergeCell ref="E183:E184"/>
    <mergeCell ref="F183:I184"/>
    <mergeCell ref="J183:L184"/>
    <mergeCell ref="M183:O184"/>
    <mergeCell ref="F185:I185"/>
    <mergeCell ref="J185:L185"/>
    <mergeCell ref="M185:O185"/>
    <mergeCell ref="Q187:Q190"/>
    <mergeCell ref="R187:R190"/>
    <mergeCell ref="S187:S190"/>
    <mergeCell ref="T187:T190"/>
    <mergeCell ref="U187:U190"/>
    <mergeCell ref="V187:V190"/>
    <mergeCell ref="W187:W190"/>
    <mergeCell ref="X187:X190"/>
    <mergeCell ref="B183:B185"/>
    <mergeCell ref="R184:R186"/>
    <mergeCell ref="S184:S186"/>
    <mergeCell ref="T184:T186"/>
    <mergeCell ref="U184:U186"/>
    <mergeCell ref="V184:V186"/>
    <mergeCell ref="F188:I188"/>
    <mergeCell ref="Q191:Q194"/>
    <mergeCell ref="R191:R194"/>
    <mergeCell ref="S191:S194"/>
    <mergeCell ref="T191:T194"/>
    <mergeCell ref="U191:U194"/>
    <mergeCell ref="V191:V194"/>
    <mergeCell ref="W191:W194"/>
    <mergeCell ref="X191:X194"/>
    <mergeCell ref="F192:G192"/>
    <mergeCell ref="H192:L192"/>
    <mergeCell ref="M192:N192"/>
    <mergeCell ref="E193:E195"/>
    <mergeCell ref="F193:G193"/>
    <mergeCell ref="J193:L193"/>
    <mergeCell ref="M193:N193"/>
    <mergeCell ref="O193:O195"/>
    <mergeCell ref="F194:G195"/>
    <mergeCell ref="I194:I195"/>
    <mergeCell ref="J194:L195"/>
    <mergeCell ref="M194:N195"/>
    <mergeCell ref="H193:H195"/>
    <mergeCell ref="W195:W199"/>
    <mergeCell ref="X195:X199"/>
    <mergeCell ref="E196:E198"/>
    <mergeCell ref="F196:G196"/>
    <mergeCell ref="J196:L196"/>
    <mergeCell ref="M196:N196"/>
    <mergeCell ref="O196:O198"/>
    <mergeCell ref="F197:G198"/>
    <mergeCell ref="I197:I198"/>
    <mergeCell ref="J197:L198"/>
    <mergeCell ref="M197:N198"/>
    <mergeCell ref="H199:H201"/>
    <mergeCell ref="H202:H204"/>
    <mergeCell ref="Q195:Q199"/>
    <mergeCell ref="R195:R199"/>
    <mergeCell ref="S195:S199"/>
    <mergeCell ref="H196:H198"/>
    <mergeCell ref="U200:U204"/>
    <mergeCell ref="V200:V204"/>
    <mergeCell ref="T200:T204"/>
    <mergeCell ref="W200:W204"/>
    <mergeCell ref="X200:X204"/>
    <mergeCell ref="F200:G201"/>
    <mergeCell ref="M203:N204"/>
    <mergeCell ref="Q205:Q209"/>
    <mergeCell ref="R205:R209"/>
    <mergeCell ref="S205:S209"/>
    <mergeCell ref="T205:T209"/>
    <mergeCell ref="U205:U209"/>
    <mergeCell ref="V205:V209"/>
    <mergeCell ref="J208:L208"/>
    <mergeCell ref="M208:N208"/>
    <mergeCell ref="O208:O210"/>
    <mergeCell ref="M199:N199"/>
    <mergeCell ref="O199:O201"/>
    <mergeCell ref="Q200:Q204"/>
    <mergeCell ref="R200:R204"/>
    <mergeCell ref="S200:S204"/>
    <mergeCell ref="J206:L207"/>
    <mergeCell ref="M206:N207"/>
    <mergeCell ref="E202:E204"/>
    <mergeCell ref="T195:T199"/>
    <mergeCell ref="U195:U199"/>
    <mergeCell ref="V195:V199"/>
    <mergeCell ref="W205:W209"/>
    <mergeCell ref="H205:H207"/>
    <mergeCell ref="H208:H210"/>
    <mergeCell ref="U222:U225"/>
    <mergeCell ref="V222:V225"/>
    <mergeCell ref="W222:W225"/>
    <mergeCell ref="X222:X225"/>
    <mergeCell ref="B218:B220"/>
    <mergeCell ref="R218:S218"/>
    <mergeCell ref="T218:U218"/>
    <mergeCell ref="V218:W218"/>
    <mergeCell ref="R219:R221"/>
    <mergeCell ref="S219:S221"/>
    <mergeCell ref="T219:T221"/>
    <mergeCell ref="U219:U221"/>
    <mergeCell ref="V219:V221"/>
    <mergeCell ref="E213:M213"/>
    <mergeCell ref="B214:B216"/>
    <mergeCell ref="E214:F214"/>
    <mergeCell ref="X205:X209"/>
    <mergeCell ref="E205:E207"/>
    <mergeCell ref="F205:G205"/>
    <mergeCell ref="J205:L205"/>
    <mergeCell ref="M205:N205"/>
    <mergeCell ref="O205:O207"/>
    <mergeCell ref="B206:B209"/>
    <mergeCell ref="F206:G207"/>
    <mergeCell ref="I206:I207"/>
    <mergeCell ref="E221:E222"/>
    <mergeCell ref="F221:I222"/>
    <mergeCell ref="J221:L222"/>
    <mergeCell ref="M221:O222"/>
    <mergeCell ref="F224:I224"/>
    <mergeCell ref="J224:L224"/>
    <mergeCell ref="M224:O224"/>
    <mergeCell ref="W219:W221"/>
    <mergeCell ref="X219:X221"/>
    <mergeCell ref="E218:E219"/>
    <mergeCell ref="F218:I219"/>
    <mergeCell ref="J218:L219"/>
    <mergeCell ref="M218:O219"/>
    <mergeCell ref="F220:I220"/>
    <mergeCell ref="J220:L220"/>
    <mergeCell ref="M220:O220"/>
    <mergeCell ref="Q222:Q225"/>
    <mergeCell ref="R222:R225"/>
    <mergeCell ref="X235:X239"/>
    <mergeCell ref="F235:G236"/>
    <mergeCell ref="I235:I236"/>
    <mergeCell ref="J235:L236"/>
    <mergeCell ref="M235:N236"/>
    <mergeCell ref="F237:G237"/>
    <mergeCell ref="J237:L237"/>
    <mergeCell ref="M237:N237"/>
    <mergeCell ref="O237:O239"/>
    <mergeCell ref="F238:G239"/>
    <mergeCell ref="I238:I239"/>
    <mergeCell ref="J238:L239"/>
    <mergeCell ref="M238:N239"/>
    <mergeCell ref="Q226:Q229"/>
    <mergeCell ref="R226:R229"/>
    <mergeCell ref="S226:S229"/>
    <mergeCell ref="T226:T229"/>
    <mergeCell ref="U226:U229"/>
    <mergeCell ref="V226:V229"/>
    <mergeCell ref="W226:W229"/>
    <mergeCell ref="X226:X229"/>
    <mergeCell ref="F227:G227"/>
    <mergeCell ref="H227:L227"/>
    <mergeCell ref="M227:N227"/>
    <mergeCell ref="F228:G228"/>
    <mergeCell ref="J228:L228"/>
    <mergeCell ref="M228:N228"/>
    <mergeCell ref="O228:O230"/>
    <mergeCell ref="F229:G230"/>
    <mergeCell ref="I229:I230"/>
    <mergeCell ref="X230:X234"/>
    <mergeCell ref="F231:G231"/>
    <mergeCell ref="Q235:Q239"/>
    <mergeCell ref="R235:R239"/>
    <mergeCell ref="S235:S239"/>
    <mergeCell ref="T230:T234"/>
    <mergeCell ref="U230:U234"/>
    <mergeCell ref="V230:V234"/>
    <mergeCell ref="W230:W234"/>
    <mergeCell ref="H237:H239"/>
    <mergeCell ref="Q230:Q234"/>
    <mergeCell ref="R230:R234"/>
    <mergeCell ref="S230:S234"/>
    <mergeCell ref="H231:H233"/>
    <mergeCell ref="U235:U239"/>
    <mergeCell ref="V235:V239"/>
    <mergeCell ref="T235:T239"/>
    <mergeCell ref="W235:W239"/>
    <mergeCell ref="S222:S225"/>
    <mergeCell ref="T222:T225"/>
    <mergeCell ref="J231:L231"/>
    <mergeCell ref="M231:N231"/>
    <mergeCell ref="O231:O233"/>
    <mergeCell ref="I232:I233"/>
    <mergeCell ref="J232:L233"/>
    <mergeCell ref="M232:N233"/>
    <mergeCell ref="H234:H236"/>
    <mergeCell ref="X240:X244"/>
    <mergeCell ref="E240:E242"/>
    <mergeCell ref="F240:G240"/>
    <mergeCell ref="J240:L240"/>
    <mergeCell ref="M240:N240"/>
    <mergeCell ref="O240:O242"/>
    <mergeCell ref="B241:B244"/>
    <mergeCell ref="F241:G242"/>
    <mergeCell ref="I241:I242"/>
    <mergeCell ref="J241:L242"/>
    <mergeCell ref="M241:N242"/>
    <mergeCell ref="E243:E245"/>
    <mergeCell ref="F243:G243"/>
    <mergeCell ref="J243:L243"/>
    <mergeCell ref="M243:N243"/>
    <mergeCell ref="O243:O245"/>
    <mergeCell ref="F244:G245"/>
    <mergeCell ref="I244:I245"/>
    <mergeCell ref="J244:L245"/>
    <mergeCell ref="M244:N245"/>
    <mergeCell ref="Q240:Q244"/>
    <mergeCell ref="R240:R244"/>
    <mergeCell ref="S240:S244"/>
    <mergeCell ref="T240:T244"/>
    <mergeCell ref="U240:U244"/>
    <mergeCell ref="V240:V244"/>
    <mergeCell ref="W240:W244"/>
    <mergeCell ref="H240:H242"/>
    <mergeCell ref="H243:H245"/>
    <mergeCell ref="H263:H265"/>
    <mergeCell ref="H266:H268"/>
    <mergeCell ref="T265:T269"/>
    <mergeCell ref="U265:U269"/>
    <mergeCell ref="E266:E268"/>
    <mergeCell ref="E256:E257"/>
    <mergeCell ref="B253:B255"/>
    <mergeCell ref="F258:I258"/>
    <mergeCell ref="J258:L258"/>
    <mergeCell ref="M258:O258"/>
    <mergeCell ref="R253:S253"/>
    <mergeCell ref="T253:U253"/>
    <mergeCell ref="V253:W253"/>
    <mergeCell ref="M266:N266"/>
    <mergeCell ref="O266:O268"/>
    <mergeCell ref="M259:O259"/>
    <mergeCell ref="Q261:Q264"/>
    <mergeCell ref="R261:R264"/>
    <mergeCell ref="S261:S264"/>
    <mergeCell ref="T261:T264"/>
    <mergeCell ref="U261:U264"/>
    <mergeCell ref="V261:V264"/>
    <mergeCell ref="T257:T260"/>
    <mergeCell ref="U257:U260"/>
    <mergeCell ref="V257:V260"/>
    <mergeCell ref="W257:W260"/>
    <mergeCell ref="X257:X260"/>
    <mergeCell ref="J263:L263"/>
    <mergeCell ref="M263:N263"/>
    <mergeCell ref="O263:O265"/>
    <mergeCell ref="F264:G265"/>
    <mergeCell ref="I264:I265"/>
    <mergeCell ref="J264:L265"/>
    <mergeCell ref="M264:N265"/>
    <mergeCell ref="Q265:Q269"/>
    <mergeCell ref="W275:W279"/>
    <mergeCell ref="X275:X279"/>
    <mergeCell ref="E263:E265"/>
    <mergeCell ref="S254:S256"/>
    <mergeCell ref="T254:T256"/>
    <mergeCell ref="U254:U256"/>
    <mergeCell ref="V254:V256"/>
    <mergeCell ref="W254:W256"/>
    <mergeCell ref="W261:W264"/>
    <mergeCell ref="F263:G263"/>
    <mergeCell ref="R254:R256"/>
    <mergeCell ref="O269:O271"/>
    <mergeCell ref="F266:G266"/>
    <mergeCell ref="J266:L266"/>
    <mergeCell ref="F256:I257"/>
    <mergeCell ref="J256:L257"/>
    <mergeCell ref="M256:O257"/>
    <mergeCell ref="F259:I259"/>
    <mergeCell ref="J259:L259"/>
    <mergeCell ref="V265:V269"/>
    <mergeCell ref="W265:W269"/>
    <mergeCell ref="R265:R269"/>
    <mergeCell ref="S265:S269"/>
    <mergeCell ref="B284:B286"/>
    <mergeCell ref="E284:F284"/>
    <mergeCell ref="H275:H277"/>
    <mergeCell ref="H278:H280"/>
    <mergeCell ref="E275:E277"/>
    <mergeCell ref="F275:G275"/>
    <mergeCell ref="J275:L275"/>
    <mergeCell ref="M275:N275"/>
    <mergeCell ref="O275:O277"/>
    <mergeCell ref="B276:B279"/>
    <mergeCell ref="F276:G277"/>
    <mergeCell ref="I276:I277"/>
    <mergeCell ref="J276:L277"/>
    <mergeCell ref="M276:N277"/>
    <mergeCell ref="E278:E280"/>
    <mergeCell ref="F278:G278"/>
    <mergeCell ref="X261:X264"/>
    <mergeCell ref="F262:G262"/>
    <mergeCell ref="H262:L262"/>
    <mergeCell ref="M262:N262"/>
    <mergeCell ref="F267:G268"/>
    <mergeCell ref="I267:I268"/>
    <mergeCell ref="J267:L268"/>
    <mergeCell ref="M267:N268"/>
    <mergeCell ref="H269:H271"/>
    <mergeCell ref="H272:H274"/>
    <mergeCell ref="T270:T274"/>
    <mergeCell ref="U270:U274"/>
    <mergeCell ref="V270:V274"/>
    <mergeCell ref="W270:W274"/>
    <mergeCell ref="X270:X274"/>
    <mergeCell ref="F270:G271"/>
    <mergeCell ref="U310:U314"/>
    <mergeCell ref="V310:V314"/>
    <mergeCell ref="R292:R295"/>
    <mergeCell ref="S292:S295"/>
    <mergeCell ref="H304:H306"/>
    <mergeCell ref="Q275:Q279"/>
    <mergeCell ref="R275:R279"/>
    <mergeCell ref="S275:S279"/>
    <mergeCell ref="W292:W295"/>
    <mergeCell ref="X292:X295"/>
    <mergeCell ref="B288:B290"/>
    <mergeCell ref="F287:H287"/>
    <mergeCell ref="J287:K287"/>
    <mergeCell ref="M287:N287"/>
    <mergeCell ref="R289:R291"/>
    <mergeCell ref="S289:S291"/>
    <mergeCell ref="T289:T291"/>
    <mergeCell ref="U289:U291"/>
    <mergeCell ref="V289:V291"/>
    <mergeCell ref="E298:E300"/>
    <mergeCell ref="F298:G298"/>
    <mergeCell ref="J298:L298"/>
    <mergeCell ref="M298:N298"/>
    <mergeCell ref="O298:O300"/>
    <mergeCell ref="F299:G300"/>
    <mergeCell ref="I299:I300"/>
    <mergeCell ref="J299:L300"/>
    <mergeCell ref="M299:N300"/>
    <mergeCell ref="B292:B294"/>
    <mergeCell ref="F288:I289"/>
    <mergeCell ref="J288:L289"/>
    <mergeCell ref="E288:E289"/>
    <mergeCell ref="F293:I293"/>
    <mergeCell ref="J293:L293"/>
    <mergeCell ref="M293:O293"/>
    <mergeCell ref="M294:O294"/>
    <mergeCell ref="H298:H300"/>
    <mergeCell ref="H301:H303"/>
    <mergeCell ref="U275:U279"/>
    <mergeCell ref="V275:V279"/>
    <mergeCell ref="M288:O289"/>
    <mergeCell ref="S305:S309"/>
    <mergeCell ref="T300:T304"/>
    <mergeCell ref="U300:U304"/>
    <mergeCell ref="T292:T295"/>
    <mergeCell ref="U292:U295"/>
    <mergeCell ref="V292:V295"/>
    <mergeCell ref="S300:S304"/>
    <mergeCell ref="V300:V304"/>
    <mergeCell ref="F290:I290"/>
    <mergeCell ref="J290:L290"/>
    <mergeCell ref="M290:O290"/>
    <mergeCell ref="F294:I294"/>
    <mergeCell ref="J294:L294"/>
    <mergeCell ref="R288:S288"/>
    <mergeCell ref="T288:U288"/>
    <mergeCell ref="V288:W288"/>
    <mergeCell ref="T275:T279"/>
    <mergeCell ref="E283:M283"/>
    <mergeCell ref="M291:O292"/>
    <mergeCell ref="Z9:AA10"/>
    <mergeCell ref="Z11:Z20"/>
    <mergeCell ref="Z21:Z30"/>
    <mergeCell ref="W300:W304"/>
    <mergeCell ref="X300:X304"/>
    <mergeCell ref="E301:E303"/>
    <mergeCell ref="F301:G301"/>
    <mergeCell ref="J301:L301"/>
    <mergeCell ref="M301:N301"/>
    <mergeCell ref="O301:O303"/>
    <mergeCell ref="F302:G303"/>
    <mergeCell ref="I302:I303"/>
    <mergeCell ref="J302:L303"/>
    <mergeCell ref="M302:N303"/>
    <mergeCell ref="I305:I306"/>
    <mergeCell ref="J305:L306"/>
    <mergeCell ref="M305:N306"/>
    <mergeCell ref="E304:E306"/>
    <mergeCell ref="F304:G304"/>
    <mergeCell ref="J304:L304"/>
    <mergeCell ref="M304:N304"/>
    <mergeCell ref="O304:O306"/>
    <mergeCell ref="Q305:Q309"/>
    <mergeCell ref="R305:R309"/>
    <mergeCell ref="E307:E309"/>
    <mergeCell ref="Q300:Q304"/>
    <mergeCell ref="R300:R304"/>
    <mergeCell ref="Q292:Q295"/>
    <mergeCell ref="H307:H309"/>
    <mergeCell ref="E291:E292"/>
    <mergeCell ref="F291:I292"/>
    <mergeCell ref="J291:L292"/>
    <mergeCell ref="Q310:Q314"/>
    <mergeCell ref="R310:R314"/>
    <mergeCell ref="S310:S314"/>
    <mergeCell ref="T310:T314"/>
    <mergeCell ref="G284:O284"/>
    <mergeCell ref="B297:B301"/>
    <mergeCell ref="J188:L188"/>
    <mergeCell ref="AD9:AD10"/>
    <mergeCell ref="AC9:AC10"/>
    <mergeCell ref="AB9:AB10"/>
    <mergeCell ref="AA46:AD46"/>
    <mergeCell ref="X310:X314"/>
    <mergeCell ref="T305:T309"/>
    <mergeCell ref="U305:U309"/>
    <mergeCell ref="V305:V309"/>
    <mergeCell ref="W305:W309"/>
    <mergeCell ref="X305:X309"/>
    <mergeCell ref="F305:G306"/>
    <mergeCell ref="W310:W314"/>
    <mergeCell ref="Q296:Q299"/>
    <mergeCell ref="R296:R299"/>
    <mergeCell ref="S296:S299"/>
    <mergeCell ref="T296:T299"/>
    <mergeCell ref="U296:U299"/>
    <mergeCell ref="V296:V299"/>
    <mergeCell ref="W296:W299"/>
    <mergeCell ref="X296:X299"/>
    <mergeCell ref="F297:G297"/>
    <mergeCell ref="H297:L297"/>
    <mergeCell ref="M297:N297"/>
    <mergeCell ref="W289:W291"/>
    <mergeCell ref="X289:X291"/>
    <mergeCell ref="B311:B314"/>
    <mergeCell ref="F311:G312"/>
    <mergeCell ref="I311:I312"/>
    <mergeCell ref="J311:L312"/>
    <mergeCell ref="M311:N312"/>
    <mergeCell ref="E313:E315"/>
    <mergeCell ref="F313:G313"/>
    <mergeCell ref="J313:L313"/>
    <mergeCell ref="M313:N313"/>
    <mergeCell ref="O313:O315"/>
    <mergeCell ref="F314:G315"/>
    <mergeCell ref="I314:I315"/>
    <mergeCell ref="J314:L315"/>
    <mergeCell ref="M314:N315"/>
    <mergeCell ref="F308:G309"/>
    <mergeCell ref="I308:I309"/>
    <mergeCell ref="J308:L309"/>
    <mergeCell ref="M308:N309"/>
    <mergeCell ref="O307:O309"/>
    <mergeCell ref="B304:B308"/>
    <mergeCell ref="F310:G310"/>
    <mergeCell ref="J310:L310"/>
    <mergeCell ref="M310:N310"/>
    <mergeCell ref="O310:O312"/>
    <mergeCell ref="F307:G307"/>
    <mergeCell ref="J307:L307"/>
    <mergeCell ref="M307:N307"/>
    <mergeCell ref="Z31:Z40"/>
    <mergeCell ref="Z41:Z45"/>
    <mergeCell ref="I270:I271"/>
    <mergeCell ref="J270:L271"/>
    <mergeCell ref="M270:N271"/>
    <mergeCell ref="E272:E274"/>
    <mergeCell ref="F272:G272"/>
    <mergeCell ref="J272:L272"/>
    <mergeCell ref="M272:N272"/>
    <mergeCell ref="O272:O274"/>
    <mergeCell ref="F273:G274"/>
    <mergeCell ref="I273:I274"/>
    <mergeCell ref="J273:L274"/>
    <mergeCell ref="M273:N274"/>
    <mergeCell ref="X265:X269"/>
    <mergeCell ref="Q270:Q274"/>
    <mergeCell ref="R270:R274"/>
    <mergeCell ref="S270:S274"/>
    <mergeCell ref="X254:X256"/>
    <mergeCell ref="E253:E254"/>
    <mergeCell ref="F253:I254"/>
    <mergeCell ref="J253:L254"/>
    <mergeCell ref="M253:O254"/>
    <mergeCell ref="F255:I255"/>
    <mergeCell ref="J255:L255"/>
    <mergeCell ref="M255:O255"/>
    <mergeCell ref="Q257:Q260"/>
    <mergeCell ref="R257:R260"/>
    <mergeCell ref="S257:S260"/>
    <mergeCell ref="I130:I131"/>
    <mergeCell ref="J130:L131"/>
    <mergeCell ref="M130:N131"/>
    <mergeCell ref="F132:G132"/>
    <mergeCell ref="J132:L132"/>
    <mergeCell ref="M132:N132"/>
    <mergeCell ref="O132:O134"/>
    <mergeCell ref="F133:G134"/>
    <mergeCell ref="I133:I134"/>
    <mergeCell ref="J133:L134"/>
    <mergeCell ref="M133:N134"/>
    <mergeCell ref="B192:B196"/>
    <mergeCell ref="B227:B231"/>
    <mergeCell ref="E228:E230"/>
    <mergeCell ref="F209:G210"/>
    <mergeCell ref="I209:I210"/>
    <mergeCell ref="J209:L210"/>
    <mergeCell ref="M209:N210"/>
    <mergeCell ref="B199:B203"/>
    <mergeCell ref="E199:E201"/>
    <mergeCell ref="F199:G199"/>
    <mergeCell ref="J199:L199"/>
    <mergeCell ref="I200:I201"/>
    <mergeCell ref="J200:L201"/>
    <mergeCell ref="M200:N201"/>
    <mergeCell ref="F202:G202"/>
    <mergeCell ref="J202:L202"/>
    <mergeCell ref="M202:N202"/>
    <mergeCell ref="O202:O204"/>
    <mergeCell ref="F203:G204"/>
    <mergeCell ref="I203:I204"/>
    <mergeCell ref="J203:L204"/>
    <mergeCell ref="J229:L230"/>
    <mergeCell ref="M229:N230"/>
    <mergeCell ref="E208:E210"/>
    <mergeCell ref="B234:B238"/>
    <mergeCell ref="E234:E236"/>
    <mergeCell ref="F234:G234"/>
    <mergeCell ref="J234:L234"/>
    <mergeCell ref="M234:N234"/>
    <mergeCell ref="E237:E239"/>
    <mergeCell ref="F223:I223"/>
    <mergeCell ref="F147:H147"/>
    <mergeCell ref="J147:K147"/>
    <mergeCell ref="M147:N147"/>
    <mergeCell ref="B262:B266"/>
    <mergeCell ref="J278:L278"/>
    <mergeCell ref="M278:N278"/>
    <mergeCell ref="O278:O280"/>
    <mergeCell ref="F279:G280"/>
    <mergeCell ref="I279:I280"/>
    <mergeCell ref="J279:L280"/>
    <mergeCell ref="M279:N280"/>
    <mergeCell ref="B269:B273"/>
    <mergeCell ref="E269:E271"/>
    <mergeCell ref="F269:G269"/>
    <mergeCell ref="J269:L269"/>
    <mergeCell ref="M269:N269"/>
    <mergeCell ref="B257:B259"/>
    <mergeCell ref="E248:M248"/>
    <mergeCell ref="B249:B251"/>
    <mergeCell ref="E249:F249"/>
    <mergeCell ref="O234:O236"/>
    <mergeCell ref="F208:G208"/>
    <mergeCell ref="E231:E233"/>
    <mergeCell ref="F232:G233"/>
    <mergeCell ref="B222:B224"/>
    <mergeCell ref="Q35:X36"/>
    <mergeCell ref="Q69:X70"/>
    <mergeCell ref="Q104:X105"/>
    <mergeCell ref="Q139:X140"/>
    <mergeCell ref="Q175:X176"/>
    <mergeCell ref="Q210:X211"/>
    <mergeCell ref="Q245:X246"/>
    <mergeCell ref="Q280:X281"/>
    <mergeCell ref="Q315:X316"/>
    <mergeCell ref="G316:L317"/>
    <mergeCell ref="G5:O5"/>
    <mergeCell ref="G39:O39"/>
    <mergeCell ref="G71:L72"/>
    <mergeCell ref="G74:O74"/>
    <mergeCell ref="G109:O109"/>
    <mergeCell ref="G144:O144"/>
    <mergeCell ref="G179:O179"/>
    <mergeCell ref="G214:O214"/>
    <mergeCell ref="G249:O249"/>
    <mergeCell ref="H310:H312"/>
    <mergeCell ref="H313:H315"/>
    <mergeCell ref="J223:L223"/>
    <mergeCell ref="M223:O223"/>
    <mergeCell ref="F217:H217"/>
    <mergeCell ref="J217:K217"/>
    <mergeCell ref="M217:N217"/>
    <mergeCell ref="E109:F109"/>
    <mergeCell ref="M188:O188"/>
    <mergeCell ref="F252:H252"/>
    <mergeCell ref="J252:K252"/>
    <mergeCell ref="M252:N252"/>
    <mergeCell ref="E310:E312"/>
  </mergeCells>
  <phoneticPr fontId="1"/>
  <conditionalFormatting sqref="F11:I11 P12 M11:O11 M45:P45 P77 M80:O80 P111 M115:O115 P146 M150:O150 P181 M185:O185 P284 M290:O290 P216 M220:O220 P250">
    <cfRule type="containsText" dxfId="83" priority="259" operator="containsText" text="主体的に学習に取り組む態度">
      <formula>NOT(ISERROR(SEARCH("主体的に学習に取り組む態度",F11)))</formula>
    </cfRule>
    <cfRule type="containsText" dxfId="82" priority="260" operator="containsText" text="思考・判断・表現">
      <formula>NOT(ISERROR(SEARCH("思考・判断・表現",F11)))</formula>
    </cfRule>
    <cfRule type="containsText" dxfId="81" priority="279" operator="containsText" text="知識・技能">
      <formula>NOT(ISERROR(SEARCH("知識・技能",F11)))</formula>
    </cfRule>
  </conditionalFormatting>
  <conditionalFormatting sqref="R14">
    <cfRule type="containsText" dxfId="80" priority="276" operator="containsText" text="主体的に学習に取り組む態度">
      <formula>NOT(ISERROR(SEARCH("主体的に学習に取り組む態度",R14)))</formula>
    </cfRule>
    <cfRule type="containsText" dxfId="79" priority="277" operator="containsText" text="思考力・判断力・表現力等">
      <formula>NOT(ISERROR(SEARCH("思考力・判断力・表現力等",R14)))</formula>
    </cfRule>
    <cfRule type="containsText" dxfId="78" priority="278" operator="containsText" text="知識・理解">
      <formula>NOT(ISERROR(SEARCH("知識・理解",R14)))</formula>
    </cfRule>
  </conditionalFormatting>
  <conditionalFormatting sqref="J11:L11">
    <cfRule type="containsText" dxfId="77" priority="273" operator="containsText" text="主体的に取り組む態度">
      <formula>NOT(ISERROR(SEARCH("主体的に取り組む態度",J11)))</formula>
    </cfRule>
    <cfRule type="containsText" dxfId="76" priority="274" operator="containsText" text="思考・判断・表現">
      <formula>NOT(ISERROR(SEARCH("思考・判断・表現",J11)))</formula>
    </cfRule>
    <cfRule type="containsText" dxfId="75" priority="275" operator="containsText" text="知識・技能">
      <formula>NOT(ISERROR(SEARCH("知識・技能",J11)))</formula>
    </cfRule>
  </conditionalFormatting>
  <conditionalFormatting sqref="F45:I45">
    <cfRule type="containsText" dxfId="74" priority="139" operator="containsText" text="主体的に学習に取り組む態度">
      <formula>NOT(ISERROR(SEARCH("主体的に学習に取り組む態度",F45)))</formula>
    </cfRule>
    <cfRule type="containsText" dxfId="73" priority="140" operator="containsText" text="思考・判断・表現">
      <formula>NOT(ISERROR(SEARCH("思考・判断・表現",F45)))</formula>
    </cfRule>
    <cfRule type="containsText" dxfId="72" priority="150" operator="containsText" text="知識・技能">
      <formula>NOT(ISERROR(SEARCH("知識・技能",F45)))</formula>
    </cfRule>
  </conditionalFormatting>
  <conditionalFormatting sqref="J45:L45">
    <cfRule type="containsText" dxfId="71" priority="144" operator="containsText" text="主体的に取り組む態度">
      <formula>NOT(ISERROR(SEARCH("主体的に取り組む態度",J45)))</formula>
    </cfRule>
    <cfRule type="containsText" dxfId="70" priority="145" operator="containsText" text="思考・判断・表現">
      <formula>NOT(ISERROR(SEARCH("思考・判断・表現",J45)))</formula>
    </cfRule>
    <cfRule type="containsText" dxfId="69" priority="146" operator="containsText" text="知識・技能">
      <formula>NOT(ISERROR(SEARCH("知識・技能",J45)))</formula>
    </cfRule>
  </conditionalFormatting>
  <conditionalFormatting sqref="F80:I80">
    <cfRule type="containsText" dxfId="68" priority="127" operator="containsText" text="主体的に学習に取り組む態度">
      <formula>NOT(ISERROR(SEARCH("主体的に学習に取り組む態度",F80)))</formula>
    </cfRule>
    <cfRule type="containsText" dxfId="67" priority="128" operator="containsText" text="思考・判断・表現">
      <formula>NOT(ISERROR(SEARCH("思考・判断・表現",F80)))</formula>
    </cfRule>
    <cfRule type="containsText" dxfId="66" priority="138" operator="containsText" text="知識・技能">
      <formula>NOT(ISERROR(SEARCH("知識・技能",F80)))</formula>
    </cfRule>
  </conditionalFormatting>
  <conditionalFormatting sqref="J80:L80">
    <cfRule type="containsText" dxfId="65" priority="132" operator="containsText" text="主体的に取り組む態度">
      <formula>NOT(ISERROR(SEARCH("主体的に取り組む態度",J80)))</formula>
    </cfRule>
    <cfRule type="containsText" dxfId="64" priority="133" operator="containsText" text="思考・判断・表現">
      <formula>NOT(ISERROR(SEARCH("思考・判断・表現",J80)))</formula>
    </cfRule>
    <cfRule type="containsText" dxfId="63" priority="134" operator="containsText" text="知識・技能">
      <formula>NOT(ISERROR(SEARCH("知識・技能",J80)))</formula>
    </cfRule>
  </conditionalFormatting>
  <conditionalFormatting sqref="F115:I115">
    <cfRule type="containsText" dxfId="62" priority="115" operator="containsText" text="主体的に学習に取り組む態度">
      <formula>NOT(ISERROR(SEARCH("主体的に学習に取り組む態度",F115)))</formula>
    </cfRule>
    <cfRule type="containsText" dxfId="61" priority="116" operator="containsText" text="思考・判断・表現">
      <formula>NOT(ISERROR(SEARCH("思考・判断・表現",F115)))</formula>
    </cfRule>
    <cfRule type="containsText" dxfId="60" priority="126" operator="containsText" text="知識・技能">
      <formula>NOT(ISERROR(SEARCH("知識・技能",F115)))</formula>
    </cfRule>
  </conditionalFormatting>
  <conditionalFormatting sqref="J115:L115">
    <cfRule type="containsText" dxfId="59" priority="120" operator="containsText" text="主体的に取り組む態度">
      <formula>NOT(ISERROR(SEARCH("主体的に取り組む態度",J115)))</formula>
    </cfRule>
    <cfRule type="containsText" dxfId="58" priority="121" operator="containsText" text="思考・判断・表現">
      <formula>NOT(ISERROR(SEARCH("思考・判断・表現",J115)))</formula>
    </cfRule>
    <cfRule type="containsText" dxfId="57" priority="122" operator="containsText" text="知識・技能">
      <formula>NOT(ISERROR(SEARCH("知識・技能",J115)))</formula>
    </cfRule>
  </conditionalFormatting>
  <conditionalFormatting sqref="F150:I150">
    <cfRule type="containsText" dxfId="56" priority="103" operator="containsText" text="主体的に学習に取り組む態度">
      <formula>NOT(ISERROR(SEARCH("主体的に学習に取り組む態度",F150)))</formula>
    </cfRule>
    <cfRule type="containsText" dxfId="55" priority="104" operator="containsText" text="思考・判断・表現">
      <formula>NOT(ISERROR(SEARCH("思考・判断・表現",F150)))</formula>
    </cfRule>
    <cfRule type="containsText" dxfId="54" priority="114" operator="containsText" text="知識・技能">
      <formula>NOT(ISERROR(SEARCH("知識・技能",F150)))</formula>
    </cfRule>
  </conditionalFormatting>
  <conditionalFormatting sqref="J150:L150">
    <cfRule type="containsText" dxfId="53" priority="108" operator="containsText" text="主体的に取り組む態度">
      <formula>NOT(ISERROR(SEARCH("主体的に取り組む態度",J150)))</formula>
    </cfRule>
    <cfRule type="containsText" dxfId="52" priority="109" operator="containsText" text="思考・判断・表現">
      <formula>NOT(ISERROR(SEARCH("思考・判断・表現",J150)))</formula>
    </cfRule>
    <cfRule type="containsText" dxfId="51" priority="110" operator="containsText" text="知識・技能">
      <formula>NOT(ISERROR(SEARCH("知識・技能",J150)))</formula>
    </cfRule>
  </conditionalFormatting>
  <conditionalFormatting sqref="F185:I185">
    <cfRule type="containsText" dxfId="50" priority="91" operator="containsText" text="主体的に学習に取り組む態度">
      <formula>NOT(ISERROR(SEARCH("主体的に学習に取り組む態度",F185)))</formula>
    </cfRule>
    <cfRule type="containsText" dxfId="49" priority="92" operator="containsText" text="思考・判断・表現">
      <formula>NOT(ISERROR(SEARCH("思考・判断・表現",F185)))</formula>
    </cfRule>
    <cfRule type="containsText" dxfId="48" priority="102" operator="containsText" text="知識・技能">
      <formula>NOT(ISERROR(SEARCH("知識・技能",F185)))</formula>
    </cfRule>
  </conditionalFormatting>
  <conditionalFormatting sqref="J185:L185">
    <cfRule type="containsText" dxfId="47" priority="96" operator="containsText" text="主体的に取り組む態度">
      <formula>NOT(ISERROR(SEARCH("主体的に取り組む態度",J185)))</formula>
    </cfRule>
    <cfRule type="containsText" dxfId="46" priority="97" operator="containsText" text="思考・判断・表現">
      <formula>NOT(ISERROR(SEARCH("思考・判断・表現",J185)))</formula>
    </cfRule>
    <cfRule type="containsText" dxfId="45" priority="98" operator="containsText" text="知識・技能">
      <formula>NOT(ISERROR(SEARCH("知識・技能",J185)))</formula>
    </cfRule>
  </conditionalFormatting>
  <conditionalFormatting sqref="F220:I220">
    <cfRule type="containsText" dxfId="44" priority="79" operator="containsText" text="主体的に学習に取り組む態度">
      <formula>NOT(ISERROR(SEARCH("主体的に学習に取り組む態度",F220)))</formula>
    </cfRule>
    <cfRule type="containsText" dxfId="43" priority="80" operator="containsText" text="思考・判断・表現">
      <formula>NOT(ISERROR(SEARCH("思考・判断・表現",F220)))</formula>
    </cfRule>
    <cfRule type="containsText" dxfId="42" priority="90" operator="containsText" text="知識・技能">
      <formula>NOT(ISERROR(SEARCH("知識・技能",F220)))</formula>
    </cfRule>
  </conditionalFormatting>
  <conditionalFormatting sqref="J220:L220">
    <cfRule type="containsText" dxfId="41" priority="84" operator="containsText" text="主体的に取り組む態度">
      <formula>NOT(ISERROR(SEARCH("主体的に取り組む態度",J220)))</formula>
    </cfRule>
    <cfRule type="containsText" dxfId="40" priority="85" operator="containsText" text="思考・判断・表現">
      <formula>NOT(ISERROR(SEARCH("思考・判断・表現",J220)))</formula>
    </cfRule>
    <cfRule type="containsText" dxfId="39" priority="86" operator="containsText" text="知識・技能">
      <formula>NOT(ISERROR(SEARCH("知識・技能",J220)))</formula>
    </cfRule>
  </conditionalFormatting>
  <conditionalFormatting sqref="F255:I255">
    <cfRule type="containsText" dxfId="38" priority="67" operator="containsText" text="主体的に学習に取り組む態度">
      <formula>NOT(ISERROR(SEARCH("主体的に学習に取り組む態度",F255)))</formula>
    </cfRule>
    <cfRule type="containsText" dxfId="37" priority="68" operator="containsText" text="思考・判断・表現">
      <formula>NOT(ISERROR(SEARCH("思考・判断・表現",F255)))</formula>
    </cfRule>
    <cfRule type="containsText" dxfId="36" priority="78" operator="containsText" text="知識・技能">
      <formula>NOT(ISERROR(SEARCH("知識・技能",F255)))</formula>
    </cfRule>
  </conditionalFormatting>
  <conditionalFormatting sqref="J255:L255">
    <cfRule type="containsText" dxfId="35" priority="72" operator="containsText" text="主体的に取り組む態度">
      <formula>NOT(ISERROR(SEARCH("主体的に取り組む態度",J255)))</formula>
    </cfRule>
    <cfRule type="containsText" dxfId="34" priority="73" operator="containsText" text="思考・判断・表現">
      <formula>NOT(ISERROR(SEARCH("思考・判断・表現",J255)))</formula>
    </cfRule>
    <cfRule type="containsText" dxfId="33" priority="74" operator="containsText" text="知識・技能">
      <formula>NOT(ISERROR(SEARCH("知識・技能",J255)))</formula>
    </cfRule>
  </conditionalFormatting>
  <conditionalFormatting sqref="F290:I290">
    <cfRule type="containsText" dxfId="32" priority="55" operator="containsText" text="主体的に学習に取り組む態度">
      <formula>NOT(ISERROR(SEARCH("主体的に学習に取り組む態度",F290)))</formula>
    </cfRule>
    <cfRule type="containsText" dxfId="31" priority="56" operator="containsText" text="思考・判断・表現">
      <formula>NOT(ISERROR(SEARCH("思考・判断・表現",F290)))</formula>
    </cfRule>
    <cfRule type="containsText" dxfId="30" priority="66" operator="containsText" text="知識・技能">
      <formula>NOT(ISERROR(SEARCH("知識・技能",F290)))</formula>
    </cfRule>
  </conditionalFormatting>
  <conditionalFormatting sqref="J290:L290">
    <cfRule type="containsText" dxfId="29" priority="60" operator="containsText" text="主体的に取り組む態度">
      <formula>NOT(ISERROR(SEARCH("主体的に取り組む態度",J290)))</formula>
    </cfRule>
    <cfRule type="containsText" dxfId="28" priority="61" operator="containsText" text="思考・判断・表現">
      <formula>NOT(ISERROR(SEARCH("思考・判断・表現",J290)))</formula>
    </cfRule>
    <cfRule type="containsText" dxfId="27" priority="62" operator="containsText" text="知識・技能">
      <formula>NOT(ISERROR(SEARCH("知識・技能",J290)))</formula>
    </cfRule>
  </conditionalFormatting>
  <conditionalFormatting sqref="M255:O255">
    <cfRule type="containsText" dxfId="26" priority="52" operator="containsText" text="主体的に学習に取り組む態度">
      <formula>NOT(ISERROR(SEARCH("主体的に学習に取り組む態度",M255)))</formula>
    </cfRule>
    <cfRule type="containsText" dxfId="25" priority="53" operator="containsText" text="思考・判断・表現">
      <formula>NOT(ISERROR(SEARCH("思考・判断・表現",M255)))</formula>
    </cfRule>
    <cfRule type="containsText" dxfId="24" priority="54" operator="containsText" text="知識・技能">
      <formula>NOT(ISERROR(SEARCH("知識・技能",M255)))</formula>
    </cfRule>
  </conditionalFormatting>
  <conditionalFormatting sqref="R48">
    <cfRule type="containsText" dxfId="23" priority="22" operator="containsText" text="主体的に学習に取り組む態度">
      <formula>NOT(ISERROR(SEARCH("主体的に学習に取り組む態度",R48)))</formula>
    </cfRule>
    <cfRule type="containsText" dxfId="22" priority="23" operator="containsText" text="思考力・判断力・表現力等">
      <formula>NOT(ISERROR(SEARCH("思考力・判断力・表現力等",R48)))</formula>
    </cfRule>
    <cfRule type="containsText" dxfId="21" priority="24" operator="containsText" text="知識・理解">
      <formula>NOT(ISERROR(SEARCH("知識・理解",R48)))</formula>
    </cfRule>
  </conditionalFormatting>
  <conditionalFormatting sqref="R83">
    <cfRule type="containsText" dxfId="20" priority="19" operator="containsText" text="主体的に学習に取り組む態度">
      <formula>NOT(ISERROR(SEARCH("主体的に学習に取り組む態度",R83)))</formula>
    </cfRule>
    <cfRule type="containsText" dxfId="19" priority="20" operator="containsText" text="思考力・判断力・表現力等">
      <formula>NOT(ISERROR(SEARCH("思考力・判断力・表現力等",R83)))</formula>
    </cfRule>
    <cfRule type="containsText" dxfId="18" priority="21" operator="containsText" text="知識・理解">
      <formula>NOT(ISERROR(SEARCH("知識・理解",R83)))</formula>
    </cfRule>
  </conditionalFormatting>
  <conditionalFormatting sqref="R118">
    <cfRule type="containsText" dxfId="17" priority="16" operator="containsText" text="主体的に学習に取り組む態度">
      <formula>NOT(ISERROR(SEARCH("主体的に学習に取り組む態度",R118)))</formula>
    </cfRule>
    <cfRule type="containsText" dxfId="16" priority="17" operator="containsText" text="思考力・判断力・表現力等">
      <formula>NOT(ISERROR(SEARCH("思考力・判断力・表現力等",R118)))</formula>
    </cfRule>
    <cfRule type="containsText" dxfId="15" priority="18" operator="containsText" text="知識・理解">
      <formula>NOT(ISERROR(SEARCH("知識・理解",R118)))</formula>
    </cfRule>
  </conditionalFormatting>
  <conditionalFormatting sqref="R154">
    <cfRule type="containsText" dxfId="14" priority="13" operator="containsText" text="主体的に学習に取り組む態度">
      <formula>NOT(ISERROR(SEARCH("主体的に学習に取り組む態度",R154)))</formula>
    </cfRule>
    <cfRule type="containsText" dxfId="13" priority="14" operator="containsText" text="思考力・判断力・表現力等">
      <formula>NOT(ISERROR(SEARCH("思考力・判断力・表現力等",R154)))</formula>
    </cfRule>
    <cfRule type="containsText" dxfId="12" priority="15" operator="containsText" text="知識・理解">
      <formula>NOT(ISERROR(SEARCH("知識・理解",R154)))</formula>
    </cfRule>
  </conditionalFormatting>
  <conditionalFormatting sqref="R189">
    <cfRule type="containsText" dxfId="11" priority="10" operator="containsText" text="主体的に学習に取り組む態度">
      <formula>NOT(ISERROR(SEARCH("主体的に学習に取り組む態度",R189)))</formula>
    </cfRule>
    <cfRule type="containsText" dxfId="10" priority="11" operator="containsText" text="思考力・判断力・表現力等">
      <formula>NOT(ISERROR(SEARCH("思考力・判断力・表現力等",R189)))</formula>
    </cfRule>
    <cfRule type="containsText" dxfId="9" priority="12" operator="containsText" text="知識・理解">
      <formula>NOT(ISERROR(SEARCH("知識・理解",R189)))</formula>
    </cfRule>
  </conditionalFormatting>
  <conditionalFormatting sqref="R224">
    <cfRule type="containsText" dxfId="8" priority="7" operator="containsText" text="主体的に学習に取り組む態度">
      <formula>NOT(ISERROR(SEARCH("主体的に学習に取り組む態度",R224)))</formula>
    </cfRule>
    <cfRule type="containsText" dxfId="7" priority="8" operator="containsText" text="思考力・判断力・表現力等">
      <formula>NOT(ISERROR(SEARCH("思考力・判断力・表現力等",R224)))</formula>
    </cfRule>
    <cfRule type="containsText" dxfId="6" priority="9" operator="containsText" text="知識・理解">
      <formula>NOT(ISERROR(SEARCH("知識・理解",R224)))</formula>
    </cfRule>
  </conditionalFormatting>
  <conditionalFormatting sqref="R259">
    <cfRule type="containsText" dxfId="5" priority="4" operator="containsText" text="主体的に学習に取り組む態度">
      <formula>NOT(ISERROR(SEARCH("主体的に学習に取り組む態度",R259)))</formula>
    </cfRule>
    <cfRule type="containsText" dxfId="4" priority="5" operator="containsText" text="思考力・判断力・表現力等">
      <formula>NOT(ISERROR(SEARCH("思考力・判断力・表現力等",R259)))</formula>
    </cfRule>
    <cfRule type="containsText" dxfId="3" priority="6" operator="containsText" text="知識・理解">
      <formula>NOT(ISERROR(SEARCH("知識・理解",R259)))</formula>
    </cfRule>
  </conditionalFormatting>
  <conditionalFormatting sqref="R294">
    <cfRule type="containsText" dxfId="2" priority="1" operator="containsText" text="主体的に学習に取り組む態度">
      <formula>NOT(ISERROR(SEARCH("主体的に学習に取り組む態度",R294)))</formula>
    </cfRule>
    <cfRule type="containsText" dxfId="1" priority="2" operator="containsText" text="思考力・判断力・表現力等">
      <formula>NOT(ISERROR(SEARCH("思考力・判断力・表現力等",R294)))</formula>
    </cfRule>
    <cfRule type="containsText" dxfId="0" priority="3" operator="containsText" text="知識・理解">
      <formula>NOT(ISERROR(SEARCH("知識・理解",R294)))</formula>
    </cfRule>
  </conditionalFormatting>
  <dataValidations count="3">
    <dataValidation type="list" allowBlank="1" showInputMessage="1" showErrorMessage="1" sqref="F19:G19 F28:G28 F22:G22 F25:G25 F31:G31 F34:G34 F307:G307 F301:G301 F304:G304 F310:G310 F313:G313 F68:G68 F88:G88 F97:G97 F91:G91 F94:G94 F100:G100 F103:G103 F123:G123 F132:G132 F126:G126 F129:G129 F135:G135 F138:G138 F53:G53 F62:G62 F56:G56 F59:G59 F65:G65 F173:G173 F193:G193 F202:G202 F196:G196 F199:G199 F205:G205 F208:G208 F298:G298 F158:G158 F167:G167 F161:G161 F164:G164 F170:G170 F228:G228 F237:G237 F231:G231 F234:G234 F240:G240 F243:G243 F263:G263 F272:G272 F266:G266 F269:G269 F275:G275 F278:G278" xr:uid="{F7564AE3-8DCC-4A8C-AA98-3542A2277275}">
      <formula1>"活動の見通し,活動の選択,活動の目標設定,活動の実行,活動の振り返り"</formula1>
    </dataValidation>
    <dataValidation type="list" allowBlank="1" showInputMessage="1" showErrorMessage="1" sqref="O19:O36 O53:O70 O158:O175 O228:O245 O263:O280 O298:O315 O88:O106 O193:O210 O123:O141" xr:uid="{27CB72BA-5351-4DD0-A242-BA1296FBD562}">
      <formula1>"◎80％,〇60％,△"</formula1>
    </dataValidation>
    <dataValidation type="list" allowBlank="1" showInputMessage="1" showErrorMessage="1" sqref="H19:H36 H298:H315 H88:H105 H123:H140 H53:H70 H193:H210 H158:H175 H228:H245 H263:H280" xr:uid="{DC522687-36BC-4205-85CA-F5B3EACB71E7}">
      <formula1>$AA$11:$AA$45</formula1>
    </dataValidation>
  </dataValidations>
  <printOptions horizontalCentered="1" verticalCentered="1"/>
  <pageMargins left="0.70866141732283472" right="0.70866141732283472" top="0.74803149606299213" bottom="0.74803149606299213" header="0.31496062992125984" footer="0.31496062992125984"/>
  <pageSetup paperSize="9" scale="93" orientation="landscape" r:id="rId3"/>
  <headerFooter>
    <oddHeader xml:space="preserve">&amp;L「共有シート&lt;キャリアポイント＞」
</oddHeader>
  </headerFooter>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ここからスタート！</vt:lpstr>
      <vt:lpstr>共有ｼｰﾄ&lt;単元構想＞</vt:lpstr>
      <vt:lpstr>共有ｼｰﾄ＜ｷｬﾘｱﾎﾟｲﾝﾄ＞</vt:lpstr>
      <vt:lpstr>'ここからスタート！'!Print_Area</vt:lpstr>
      <vt:lpstr>'共有ｼｰﾄ＜ｷｬﾘｱﾎﾟｲﾝﾄ＞'!Print_Area</vt:lpstr>
      <vt:lpstr>'共有ｼｰﾄ&lt;単元構想＞'!Print_Area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邦治 田中</cp:lastModifiedBy>
  <cp:lastPrinted>2022-03-16T06:23:58Z</cp:lastPrinted>
  <dcterms:created xsi:type="dcterms:W3CDTF">2021-05-27T02:34:49Z</dcterms:created>
  <dcterms:modified xsi:type="dcterms:W3CDTF">2022-03-16T06:25:17Z</dcterms:modified>
</cp:coreProperties>
</file>